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showInkAnnotation="0" codeName="ThisWorkbook"/>
  <mc:AlternateContent xmlns:mc="http://schemas.openxmlformats.org/markup-compatibility/2006">
    <mc:Choice Requires="x15">
      <x15ac:absPath xmlns:x15ac="http://schemas.microsoft.com/office/spreadsheetml/2010/11/ac" url="D:\Práce\05_2023\10_05_2023\FINAL\"/>
    </mc:Choice>
  </mc:AlternateContent>
  <xr:revisionPtr revIDLastSave="0" documentId="8_{1F1A4AB0-EFD2-4ACE-9174-D464A5DD8CC6}" xr6:coauthVersionLast="47" xr6:coauthVersionMax="47" xr10:uidLastSave="{00000000-0000-0000-0000-000000000000}"/>
  <bookViews>
    <workbookView xWindow="-120" yWindow="-120" windowWidth="57840" windowHeight="23640" xr2:uid="{00000000-000D-0000-FFFF-FFFF00000000}"/>
  </bookViews>
  <sheets>
    <sheet name="SO 2302" sheetId="1" r:id="rId1"/>
    <sheet name="Kategorie monitoringu" sheetId="3" r:id="rId2"/>
    <sheet name="hide" sheetId="4" state="hidden" r:id="rId3"/>
  </sheets>
  <definedNames>
    <definedName name="_xlnm._FilterDatabase" localSheetId="2" hidden="1">hide!$A$1:$L$4</definedName>
    <definedName name="_xlnm._FilterDatabase" localSheetId="1" hidden="1">'Kategorie monitoringu'!$A$1:$A$26</definedName>
    <definedName name="_xlnm._FilterDatabase" localSheetId="0" hidden="1">'SO 2302'!$A$12:$L$12</definedName>
    <definedName name="_xlnm.Print_Titles" localSheetId="0">'SO 2302'!$9:$12</definedName>
    <definedName name="_xlnm.Print_Area" localSheetId="0">'SO 2302'!$A$1:$L$294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90" i="1" l="1"/>
  <c r="L290" i="1"/>
  <c r="J290" i="1"/>
  <c r="L286" i="1"/>
  <c r="J286" i="1"/>
  <c r="L282" i="1"/>
  <c r="J282" i="1"/>
  <c r="L278" i="1"/>
  <c r="J278" i="1"/>
  <c r="L274" i="1"/>
  <c r="J274" i="1"/>
  <c r="L270" i="1"/>
  <c r="J270" i="1"/>
  <c r="L266" i="1"/>
  <c r="J266" i="1"/>
  <c r="L262" i="1"/>
  <c r="J262" i="1"/>
  <c r="L258" i="1"/>
  <c r="J258" i="1"/>
  <c r="L254" i="1"/>
  <c r="J254" i="1"/>
  <c r="L250" i="1"/>
  <c r="J250" i="1"/>
  <c r="L246" i="1"/>
  <c r="J246" i="1"/>
  <c r="L242" i="1"/>
  <c r="J242" i="1"/>
  <c r="L236" i="1"/>
  <c r="J236" i="1"/>
  <c r="L232" i="1"/>
  <c r="J232" i="1"/>
  <c r="L228" i="1"/>
  <c r="J228"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42" i="1"/>
  <c r="J142" i="1"/>
  <c r="L136" i="1"/>
  <c r="J136" i="1"/>
  <c r="L132" i="1"/>
  <c r="J132" i="1"/>
  <c r="L128" i="1"/>
  <c r="J128" i="1"/>
  <c r="L122" i="1"/>
  <c r="J122" i="1"/>
  <c r="L118" i="1"/>
  <c r="J118" i="1"/>
  <c r="L114" i="1"/>
  <c r="J114" i="1"/>
  <c r="L108" i="1"/>
  <c r="J108" i="1"/>
  <c r="L104" i="1"/>
  <c r="J104" i="1"/>
  <c r="L100" i="1"/>
  <c r="J100" i="1"/>
  <c r="L96" i="1"/>
  <c r="J96" i="1"/>
  <c r="L92" i="1"/>
  <c r="J92" i="1"/>
  <c r="L88" i="1"/>
  <c r="J88" i="1"/>
  <c r="L84" i="1"/>
  <c r="J84" i="1"/>
  <c r="L80" i="1"/>
  <c r="J80" i="1"/>
  <c r="L76" i="1"/>
  <c r="J76" i="1"/>
  <c r="L72" i="1"/>
  <c r="J72" i="1"/>
  <c r="L68" i="1"/>
  <c r="J68" i="1"/>
  <c r="L64" i="1"/>
  <c r="J64" i="1"/>
  <c r="L60" i="1"/>
  <c r="J60" i="1"/>
  <c r="L56" i="1"/>
  <c r="J56" i="1"/>
  <c r="L52" i="1"/>
  <c r="J52" i="1"/>
  <c r="L46" i="1"/>
  <c r="J46" i="1"/>
  <c r="L42" i="1"/>
  <c r="J42" i="1"/>
  <c r="L38" i="1"/>
  <c r="J38" i="1"/>
  <c r="L34" i="1"/>
  <c r="J34" i="1"/>
  <c r="L30" i="1"/>
  <c r="J30" i="1"/>
  <c r="L26" i="1"/>
  <c r="J26" i="1"/>
  <c r="L22" i="1"/>
  <c r="J22" i="1"/>
  <c r="L18" i="1"/>
  <c r="J18" i="1"/>
  <c r="F4" i="1"/>
  <c r="L294" i="1" l="1"/>
  <c r="L240" i="1"/>
  <c r="L226" i="1"/>
  <c r="L140" i="1"/>
  <c r="L126" i="1"/>
  <c r="L112" i="1"/>
  <c r="J14" i="1"/>
  <c r="J1" i="4"/>
  <c r="B14" i="1" l="1"/>
  <c r="L14" i="1"/>
  <c r="L50" i="1" s="1"/>
  <c r="B18" i="1" l="1"/>
  <c r="B22" i="1" s="1"/>
  <c r="L1" i="4"/>
  <c r="B26" i="1" l="1"/>
  <c r="L9" i="1"/>
  <c r="B9" i="1"/>
  <c r="B30" i="1" l="1"/>
  <c r="L1" i="1"/>
  <c r="B34" i="1" l="1"/>
  <c r="K9" i="1"/>
  <c r="B38" i="1" l="1"/>
  <c r="B42" i="1" s="1"/>
  <c r="F5" i="1"/>
  <c r="B46" i="1" l="1"/>
  <c r="B52" i="1" s="1"/>
  <c r="B56" i="1" l="1"/>
  <c r="B60" i="1" s="1"/>
  <c r="B64" i="1" s="1"/>
  <c r="B68" i="1" l="1"/>
  <c r="B72" i="1" l="1"/>
  <c r="B76" i="1" s="1"/>
  <c r="B80" i="1" s="1"/>
  <c r="B84" i="1" s="1"/>
  <c r="B88" i="1" s="1"/>
  <c r="B92" i="1" s="1"/>
  <c r="B96" i="1" s="1"/>
  <c r="B100" i="1" s="1"/>
  <c r="B104" i="1" s="1"/>
  <c r="B108" i="1" s="1"/>
  <c r="B114" i="1" s="1"/>
  <c r="B118" i="1" s="1"/>
  <c r="B122" i="1" s="1"/>
  <c r="B128" i="1" s="1"/>
  <c r="B132" i="1" s="1"/>
  <c r="B136" i="1" s="1"/>
  <c r="B142" i="1" s="1"/>
  <c r="B146" i="1" s="1"/>
  <c r="B150" i="1" s="1"/>
  <c r="B154" i="1" s="1"/>
  <c r="B158" i="1" s="1"/>
  <c r="B162" i="1" s="1"/>
  <c r="B166" i="1" s="1"/>
  <c r="B170" i="1" s="1"/>
  <c r="B174" i="1" s="1"/>
  <c r="B178" i="1" s="1"/>
  <c r="B182" i="1" s="1"/>
  <c r="B186" i="1" s="1"/>
  <c r="B190" i="1" s="1"/>
  <c r="B194" i="1" s="1"/>
  <c r="B198" i="1" s="1"/>
  <c r="B202" i="1" s="1"/>
  <c r="B206" i="1" s="1"/>
  <c r="B210" i="1" s="1"/>
  <c r="B214" i="1" s="1"/>
  <c r="B218" i="1" s="1"/>
  <c r="B222" i="1" s="1"/>
  <c r="B228" i="1" s="1"/>
  <c r="B232" i="1" s="1"/>
  <c r="B236" i="1" s="1"/>
  <c r="B242" i="1" s="1"/>
  <c r="B246" i="1" s="1"/>
  <c r="B250" i="1" s="1"/>
  <c r="B254" i="1" s="1"/>
  <c r="B258" i="1" s="1"/>
  <c r="B262" i="1" s="1"/>
  <c r="B266" i="1" s="1"/>
  <c r="B270" i="1" s="1"/>
  <c r="B274" i="1" s="1"/>
  <c r="B278" i="1" s="1"/>
  <c r="B282" i="1" s="1"/>
  <c r="B286" i="1" s="1"/>
  <c r="K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D.1.1      Zabezpečovací zařízení
D.1.2      Sdělovací zařízení
D.1.3      Silnoproudá technologie včetně DŘT
D.1.4      Ostatní technologická zařízení
D.2.1.1.0  Kolejový svršek 
D.2.1.1 .1 Kolejový spodek 
D.2.1.2  Nástupiště
D.2.1.3  Přejezdy a přechody
D.2.1.4  Mosty, propustky, zdi
D.2.1.5  Ostatní inženýrské objekty
D.2.1.6  Potrubní vedení
D.2.1.7  Tunely
D.2.1.8  Pozemní komunikace
D.2.1.9  Kabelovody, kolektory
D.2.1.10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shodným třídícím kódem zařazen v jednom Díle víckrát bude pro účely následného zpracování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cenové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0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0000000-0006-0000-00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0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<sst xmlns="http://schemas.openxmlformats.org/spreadsheetml/2006/main" count="842" uniqueCount="384">
  <si>
    <t>Kód položky</t>
  </si>
  <si>
    <t>Varianta</t>
  </si>
  <si>
    <t>MJ</t>
  </si>
  <si>
    <t>Množství</t>
  </si>
  <si>
    <t>Cena</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</si>
  <si>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</si>
  <si>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</si>
  <si>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</si>
  <si>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</si>
  <si>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</si>
  <si>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</si>
  <si>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</si>
  <si>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</si>
  <si>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</si>
  <si>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</si>
  <si>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</si>
  <si>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</si>
  <si>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</si>
  <si>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</si>
  <si>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</si>
  <si>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</si>
  <si>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</si>
  <si>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</si>
  <si>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</si>
  <si>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</si>
  <si>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</si>
  <si>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</si>
  <si>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</si>
  <si>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</si>
  <si>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</si>
  <si>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</si>
  <si>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D</t>
  </si>
  <si>
    <t>SO/PS:</t>
  </si>
  <si>
    <t>SOUPIS PRACÍ / ROZPOČET</t>
  </si>
  <si>
    <t>W</t>
  </si>
  <si>
    <t>D.1.1</t>
  </si>
  <si>
    <t>D.1.2</t>
  </si>
  <si>
    <t>D.1.3</t>
  </si>
  <si>
    <t>D.1.4</t>
  </si>
  <si>
    <t>D.2.1.2</t>
  </si>
  <si>
    <t xml:space="preserve"> Nástupiště</t>
  </si>
  <si>
    <t>D.2.1.3</t>
  </si>
  <si>
    <t xml:space="preserve"> Přejezdy a přechody</t>
  </si>
  <si>
    <t>D.2.1.4</t>
  </si>
  <si>
    <t xml:space="preserve"> Mosty, propustky, zdi</t>
  </si>
  <si>
    <t>D.2.1.5</t>
  </si>
  <si>
    <t xml:space="preserve"> Ostatní inženýrské objekty</t>
  </si>
  <si>
    <t>D.2.1.6</t>
  </si>
  <si>
    <t xml:space="preserve"> Potrubní vedení</t>
  </si>
  <si>
    <t>D.2.1.7</t>
  </si>
  <si>
    <t xml:space="preserve"> Tunely</t>
  </si>
  <si>
    <t>D.2.1.8</t>
  </si>
  <si>
    <t xml:space="preserve"> Pozemní komunikace</t>
  </si>
  <si>
    <t>D.2.1.9</t>
  </si>
  <si>
    <t xml:space="preserve"> Kabelovody, kolektory</t>
  </si>
  <si>
    <t>D.2.2.1</t>
  </si>
  <si>
    <t xml:space="preserve"> Pozemní stavební objekty budov</t>
  </si>
  <si>
    <t>D.2.2.2</t>
  </si>
  <si>
    <t xml:space="preserve"> Zastřešení nástupišť, přístřešky na nástupištích</t>
  </si>
  <si>
    <t>D.2.2.3</t>
  </si>
  <si>
    <t xml:space="preserve"> Individuální protihluková opatření</t>
  </si>
  <si>
    <t>D.2.2.4</t>
  </si>
  <si>
    <t xml:space="preserve"> Orientační systém</t>
  </si>
  <si>
    <t>D.2.2.5</t>
  </si>
  <si>
    <t xml:space="preserve"> Demolice</t>
  </si>
  <si>
    <t>D.2.2.6</t>
  </si>
  <si>
    <t xml:space="preserve"> Drobná architektura a oplocení</t>
  </si>
  <si>
    <t>D.2.3.1</t>
  </si>
  <si>
    <t xml:space="preserve"> Trakční vedení</t>
  </si>
  <si>
    <t>D.2.3.2</t>
  </si>
  <si>
    <t xml:space="preserve"> Napájecí stanice - stavební část</t>
  </si>
  <si>
    <t>D.2.3.3</t>
  </si>
  <si>
    <t xml:space="preserve"> Spínací stanice - stavební část</t>
  </si>
  <si>
    <t>D.2.3.4</t>
  </si>
  <si>
    <t xml:space="preserve"> Ohřev výhybek (elektrický, plynový)</t>
  </si>
  <si>
    <t>D.2.3.5</t>
  </si>
  <si>
    <t xml:space="preserve"> Elektrické předtápěcí zařízení</t>
  </si>
  <si>
    <t>D.2.3.6</t>
  </si>
  <si>
    <t xml:space="preserve"> Rozvody VN, NN, osvětlení a dálkové ovládání odpojovačů</t>
  </si>
  <si>
    <t>D.2.3.7</t>
  </si>
  <si>
    <t xml:space="preserve"> Ukolejnění kovových konstrukcí</t>
  </si>
  <si>
    <t>D.2.3.8</t>
  </si>
  <si>
    <t xml:space="preserve"> Vnější uzemnění</t>
  </si>
  <si>
    <t>D.2.3.9</t>
  </si>
  <si>
    <t xml:space="preserve"> Ostatní kabelizace</t>
  </si>
  <si>
    <t>D.2.4.1</t>
  </si>
  <si>
    <t xml:space="preserve"> Příprava území a kácení</t>
  </si>
  <si>
    <t>D.2.4.2</t>
  </si>
  <si>
    <t xml:space="preserve"> Náhradní výsadba</t>
  </si>
  <si>
    <t>D.2.4.3</t>
  </si>
  <si>
    <t xml:space="preserve"> Zabezpečení veřejných zájmů</t>
  </si>
  <si>
    <t>D.9.8</t>
  </si>
  <si>
    <t xml:space="preserve">SO 98-98 – Všeobecný objekt </t>
  </si>
  <si>
    <t>D.9.9</t>
  </si>
  <si>
    <t>SO 90-90 – Odpady</t>
  </si>
  <si>
    <t xml:space="preserve"> Protihlukové objekty</t>
  </si>
  <si>
    <t xml:space="preserve"> Zabezpečovací zařízení</t>
  </si>
  <si>
    <t xml:space="preserve"> Sdělovací zařízení</t>
  </si>
  <si>
    <t xml:space="preserve"> Silnoproudá technologie včetně DŘT</t>
  </si>
  <si>
    <t xml:space="preserve"> Ostatní technologická zařízení</t>
  </si>
  <si>
    <t>SOPS/PR/2022/prozatimní</t>
  </si>
  <si>
    <t>D.2.1.1.1</t>
  </si>
  <si>
    <t>D.2.1.1.0</t>
  </si>
  <si>
    <t xml:space="preserve"> Kolejový svršek</t>
  </si>
  <si>
    <t xml:space="preserve"> Kolejový spodek </t>
  </si>
  <si>
    <t>D.2.1.10</t>
  </si>
  <si>
    <t>Stádium 3</t>
  </si>
  <si>
    <t>Doplnění závor na přejezdu P7871 v km 27,441 trati Hlučín - Opava</t>
  </si>
  <si>
    <t>SO 2302</t>
  </si>
  <si>
    <t>P7871, Přejezdová konstrukce</t>
  </si>
  <si>
    <t>SŽ</t>
  </si>
  <si>
    <t>30.11.2022</t>
  </si>
  <si>
    <t>PROJEKT servis  spol. s r.o.</t>
  </si>
  <si>
    <t>Ing. Juraj Lednický</t>
  </si>
  <si>
    <t>13.10.2021</t>
  </si>
  <si>
    <t>VŠEOBECNÉ POLOŽKY</t>
  </si>
  <si>
    <t>02831</t>
  </si>
  <si>
    <t>2022_OTSKP</t>
  </si>
  <si>
    <t>PRŮZKUMNÉ PRÁCE HYDROLOGICKÉ NA POVRCHU</t>
  </si>
  <si>
    <t>KPL</t>
  </si>
  <si>
    <t>provedení vsakovací zkoušky na vsakovacím objektu 1=1,000 [A]</t>
  </si>
  <si>
    <t>zahrnuje veškeré náklady spojené s objednatelem požadovanými pracemi</t>
  </si>
  <si>
    <t>R015111</t>
  </si>
  <si>
    <t>Firemní materiály</t>
  </si>
  <si>
    <t>POPLATKY ZA LIKVIDACŮ ODPADŮ NEKONTAMINOVANÝCH - 17 05 04 VYTĚŽENÉ ZEMINY A HORNINY - I. TŘÍDA - TĚŽITELNOSTI - VČETNĚ DOPRAVY</t>
  </si>
  <si>
    <t>T</t>
  </si>
  <si>
    <t>EVIDENČNÍ POLOŽKA. Neoceňovat v objektu SO/PS, položka se oceňuje pouze v objektu SO 90-90.</t>
  </si>
  <si>
    <t>odvoz do 30 km 
šířka * délka * průměrná hloubka šachet * počet šachet 
2*1*1*1,2*2=4,800 [A] 
Délka trativodu * šířka rýhy * průměrná hloubka + Délka svodného potrubí * šířka rýhy * průměrná hloubka 
((41,6+1,2)*0,5*(0,8+0,7)*0,5)*2=32,100 [B] 
vsakovací objekt 2 x 10 m 
2*10*1,6*2=64,000 [C]  
Odkop pro sanaci železničního spodku, (plocha sanace * výška vrstvy ze ŠD - ZKPP) 
(45*5,3*0,2+31,6*4,8*0,3)*2=186,408 [D] 
odkop pro podkladní vrstvu a konstrukci  chodníkové části podkladní vrstva 0,15 m, kladecí vrstva 0,04 m, zámk dlažba 0,06 m 
(84,6*0,26-51,43*0,26)*2=17,248 [N] 
odpočet úprava prostoru po původním chodníku 
-(54,3+57,3)*0,2*2=-44,640 [F] 
odpočet zásyp vsakovacího zařízení 
-10*2*0,86*2=-34,400 [G] 
odpočet na zarovnání terenu po starem chodníku  
-28,644*0,2*2=11,458 [I] 
Celkem: A+B+C+D+N+F+G+I=236,974 [O]</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</si>
  <si>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</si>
  <si>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R015130</t>
  </si>
  <si>
    <t>POPLATKY ZA LIKVIDACŮ ODPADŮ NEKONTAMINOVANÝCH - 17 03 02 VYBOURANÝ ASFALTOVÝ BETON BEZ DEHTU - VČETNĚ DOPRAVY</t>
  </si>
  <si>
    <t>odvoz do 30 km 
odstranění stávajících asfaltových krytů vozovky v tl 150 mm  
115,6*0,15*2,2=38,148 [A]</t>
  </si>
  <si>
    <t>R015140</t>
  </si>
  <si>
    <t>POPLATKY ZA LIKVIDACŮ ODPADŮ NEKONTAMINOVANÝCH - 17 01 01 BETON Z DEMOLIC OBJEKTŮ, ZÁKLADŮ TV - VČETNĚ DOPRAVY</t>
  </si>
  <si>
    <t>odvoz do 30 km 
71,964*0,2*2,5=35,982 [A] 
původní chodníkový obrubníky beton  
32,7*0,0625*2,5=5,109 [C] 
Celkem: A+C=41,091 [D]</t>
  </si>
  <si>
    <t>R015150</t>
  </si>
  <si>
    <t>POPLATKY ZA LIKVIDACŮ ODPADŮ NEKONTAMINOVANÝCH - 17 05 08 ŠTĚRK Z KOLEJIŠTĚ (ODPAD PO RECYKLACI) - VČETNĚ DOPRAVY</t>
  </si>
  <si>
    <t>odvoz do 30 km 
Odstranění kolejového lože v délce 45 m 
2,7*45*2=243,000 [B]</t>
  </si>
  <si>
    <t>R015250</t>
  </si>
  <si>
    <t>POPLATKY ZA LIKVIDACŮ ODPADŮ NEKONTAMINOVANÝCH - 17 02 03 POLYETYLÉNOVÉ PODLOŽKY (ŽEL. SVRŠEK) - VČETNĚ DOPRAVY</t>
  </si>
  <si>
    <t>pražců 60ks, odvoz do 30 km 
75*2*0,09/1000=0,014 [A]</t>
  </si>
  <si>
    <t>R015260</t>
  </si>
  <si>
    <t>POPLATKY ZA LIKVIDACŮ ODPADŮ NEKONTAMINOVANÝCH - 07 02 99 PRYŽOVÉ PODLOŽKY (ŽEL. SVRŠEK) - VČETNĚ DOPRAVY</t>
  </si>
  <si>
    <t>pražců 75 ks 
75*2*0,163/1000=0,024 [A]</t>
  </si>
  <si>
    <t>R015330</t>
  </si>
  <si>
    <t>POPLATKY ZA LIKVIDACŮ ODPADŮ NEKONTAMINOVANÝCH - 17 05 04 KAMENNÁ SUŤ - VČETNĚ DOPRAVY</t>
  </si>
  <si>
    <t xml:space="preserve">Odstranění podkladních vrstev  tl.  420 mm v komunikaci , viz Situace přejezdu. 
115,6*0,42*2=97,104 [A] 
</t>
  </si>
  <si>
    <t>02811</t>
  </si>
  <si>
    <t>PRŮZKUMNÉ PRÁCE GEOTECHNICKÉ NA POVRCHU</t>
  </si>
  <si>
    <t>před provedením ZKPP</t>
  </si>
  <si>
    <t>Součet</t>
  </si>
  <si>
    <t>za  Díl</t>
  </si>
  <si>
    <t>ZEMNÍ PRÁCE</t>
  </si>
  <si>
    <t>11110</t>
  </si>
  <si>
    <t>ODSTRANĚNÍ TRAVIN</t>
  </si>
  <si>
    <t>M2</t>
  </si>
  <si>
    <t>odstranění travin pro novou chodníkovou část-stavající chodníkv této ploše 
80,6-51,43=29,170 [A]</t>
  </si>
  <si>
    <t>odstranění travin bez ohledu na způsob provedení  
přemístění travin s uložením na hromady</t>
  </si>
  <si>
    <t>11332A</t>
  </si>
  <si>
    <t>ODSTRANĚNÍ PODKLADŮ ZPEVNĚNÝCH PLOCH Z KAMENIVA NESTMELENÉHO - BEZ DOPRAVY</t>
  </si>
  <si>
    <t>M3</t>
  </si>
  <si>
    <t xml:space="preserve"> Odstranění podkladních vrstev  tl.  420 mm v komunikaci, viz Situace přejezdu. 
(65+60)*0,42=52,500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</si>
  <si>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</si>
  <si>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12273A</t>
  </si>
  <si>
    <t>ODKOPÁVKY A PROKOPÁVKY OBECNÉ TŘ. I - BEZ DOPRAVY</t>
  </si>
  <si>
    <t>odkop pro podkladní vrstvu chodníkové části 
84,6*0,26=21,996 [A] 
odečet pro chodník v trase původního chodníku  
-51,43*0,26=-13,372 [B] 
Celkem: A+B=8,624 [C]</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</si>
  <si>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</si>
  <si>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12373A</t>
  </si>
  <si>
    <t>ODKOP PRO SPOD STAVBU SILNIC A ŽELEZNIC TŘ. I - BEZ DOPRAVY</t>
  </si>
  <si>
    <t>1: Odkop pro sanaci železničního spodku, (plocha sanace * výška vrstvy ze ŠD - ZKPP) 
45*5,3*0,2+31,6*4,8*0,3=93,204 [B]</t>
  </si>
  <si>
    <t>13173A</t>
  </si>
  <si>
    <t>HLOUBENÍ JAM ZAPAŽ I NEPAŽ TŘ. I - BEZ DOPRAVY</t>
  </si>
  <si>
    <t>vsakovací objekt 2 x 10 m 
2*10*1,6=32,000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</si>
  <si>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</si>
  <si>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13273A</t>
  </si>
  <si>
    <t>HLOUBENÍ RÝH ŠÍŘ DO 2M PAŽ I NEPAŽ TŘ. I - BEZ DOPRAVY</t>
  </si>
  <si>
    <t>Délka trativodu * šířka rýhy * průměrná hloubka + Délka svodného potrubí * šířka rýhy * průměrná hloubka 
(41,6+1,2)*0,5*(0,8+0,7)*0,5=16,050 [A]</t>
  </si>
  <si>
    <t>13373A</t>
  </si>
  <si>
    <t>HLOUBENÍ ŠACHET ZAPAŽ I NEPAŽ TŘ. I - BEZ DOPRAVY</t>
  </si>
  <si>
    <t>šířka * délka * průměrná hloubka šachet * počet šachet 
1*1*1,2*2=2,400 [A]</t>
  </si>
  <si>
    <t>17411</t>
  </si>
  <si>
    <t>ZÁSYP JAM A RÝH ZEMINOU SE ZHUTNĚNÍM</t>
  </si>
  <si>
    <t>zásyp vsakovacího zařízení  
10*2*0,86=17,200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</si>
  <si>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</si>
  <si>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</si>
  <si>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</si>
  <si>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 xml:space="preserve">1: Obsyp šachet kamenivem fr. 16/32, zásyp svodných potrubí - štěrkodrť frakce 0/32 
 (šířka * délka * průměrná hloubka šachet * počet šachet - objem šachty) 
 (Délka svodného potrubí * šířka rýhy * průměrná výška zásypu) 
(1*1*((1+0,8)*0,5)-0,2)*2+(41,6+1,2)*0,6*0,7=19,376 [G] 
obsyp vsakovací objekt štěrk 8/16 mm, tl. 0,08 m 
 ((10+2)*2*0,5+10*2)*0,08*1,2=3,072 [B] 
 G+B=22,448 [H] 
</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</si>
  <si>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</si>
  <si>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</si>
  <si>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</si>
  <si>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 xml:space="preserve">šířka (pláně tělesa žel. spodku, zemní pláně)* délka + komunikace+chodník 
5,3*41.6+65+60+44,9+39,7=430,080 [B] 
</t>
  </si>
  <si>
    <t>položka zahrnuje úpravu pláně včetně vyrovnání výškových rozdílů. Míru zhutnění určuje projekt.</t>
  </si>
  <si>
    <t>R18210</t>
  </si>
  <si>
    <t>OTSKP-SPK+ŽS 2019</t>
  </si>
  <si>
    <t>ÚPRAVA POVRCHŮ SROVNÁNÍM ÚZEMÍ</t>
  </si>
  <si>
    <t>úprava prostoru po starém chodníku  
28,644*0,2=5,729 [A]</t>
  </si>
  <si>
    <t>položka zahrnuje srovnání výškových rozdílů terénu</t>
  </si>
  <si>
    <t>11313</t>
  </si>
  <si>
    <t>ODSTRANĚNÍ KRYTU ZPEVNĚNÝCH PLOCH S ASFALTOVÝM POJIVEM</t>
  </si>
  <si>
    <t>odstranění stávajících asfaltových krytů vozovky v tl. 150 mm   
(65+60)*0,15=18,750 [A] 
odratranění části původního chodníku tl.100 mm 
8,1*0,1=0,810 [B] 
Celkem: A+B=19,560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</si>
  <si>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</si>
  <si>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17380</t>
  </si>
  <si>
    <t>ZEMNÍ KRAJNICE A DOSYPÁVKY Z NAKUPOVANÝCH MATERIÁLŮ</t>
  </si>
  <si>
    <t>nezpevněná krajnice š. 0,5m 
0,15*(14,83+14,95)*0,5=2,234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</si>
  <si>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</si>
  <si>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11352</t>
  </si>
  <si>
    <t>ODSTRANĚNÍ CHODNÍKOVÝCH A SILNIČNÍCH OBRUBNÍKŮ BETONOVÝCH</t>
  </si>
  <si>
    <t>M</t>
  </si>
  <si>
    <t>z původního chodníku  
32,7=32,700 [A]</t>
  </si>
  <si>
    <t>11348</t>
  </si>
  <si>
    <t>ODSTRANĚNÍ KRYTU ZPEVNĚNÝCH PLOCH Z DLAŽDIC VČETNĚ PODKLADU</t>
  </si>
  <si>
    <t>původní chodník  
71,964*0,2=14,393 [A]</t>
  </si>
  <si>
    <t>ZÁKLADY</t>
  </si>
  <si>
    <t>21197</t>
  </si>
  <si>
    <t>OPLÁŠTĚNÍ ODVODŇOVACÍCH ŽEBER Z GEOTEXTILIE</t>
  </si>
  <si>
    <t>délka trativodu * šířka geotextilie * délka trativodu * 20% překryv 
(41,6*2,5*1,2)=124,800 [A]</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</si>
  <si>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</si>
  <si>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</si>
  <si>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</si>
  <si>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délka trativodu DN 150 
41,6=41,600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</si>
  <si>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</si>
  <si>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21461</t>
  </si>
  <si>
    <t>SEPARAČNÍ GEOTEXTILIE</t>
  </si>
  <si>
    <t>na vsakovací bloky * 20% překryv  - geotextilie min. 250 g/m2 
(2*(10*2+2*0,36+10*0,36))*1,2=58,368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</si>
  <si>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</si>
  <si>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VODOROVNÉ KONSTRUKCE</t>
  </si>
  <si>
    <t>451313</t>
  </si>
  <si>
    <t>PODKLADNÍ A VÝPLŇOVÉ VRSTVY Z PROSTÉHO BETONU C16/20</t>
  </si>
  <si>
    <t>Podklad z betonu pod trativodem. 
41,6*0,61*0,1=2,538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</si>
  <si>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</si>
  <si>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t>
  </si>
  <si>
    <t>PODKLADNÍ A VÝPLŇOVÉ VRSTVY Z KAMENIVA DRCENÉHO</t>
  </si>
  <si>
    <t>podklad pod betonové lože trativodu ŠD 0/32 mm  
0,6*41,6*0,05=1,248 [A] 
podklad z ŠD 0/32 mm pod šachty  
1*1*0,2*2=0,400 [B] 
Celkem: A+B=1,648 [C]</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</si>
  <si>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</si>
  <si>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</si>
  <si>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</si>
  <si>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 xml:space="preserve">svodné potrubí šířka rýhy * výška lože a obsypu * délka, štěrkopísek   
0,6*0,4*1,2=0,288 [A] 
</t>
  </si>
  <si>
    <t>položka zahrnuje dodávku předepsaného kameniva, mimostaveništní a vnitrostaveništní dopravu a jeho uložení 
není-li v zadávací dokumentaci uvedeno jinak, jedná se o nakupovaný materiál</t>
  </si>
  <si>
    <t>KOMUNIKACE</t>
  </si>
  <si>
    <t>501101</t>
  </si>
  <si>
    <t>ZŘÍZENÍ KONSTRUKČNÍ VRSTVY TĚLESA ŽELEZNIČNÍHO SPODKU ZE ŠTĚRKODRTI NOVÉ</t>
  </si>
  <si>
    <t>Plocha sanace * výška vrstvy ze ŠD tř. A 0/32 mm 
(45*5,3)*0,2=47,700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</si>
  <si>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</si>
  <si>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512550</t>
  </si>
  <si>
    <t>KOLEJOVÉ LOŽE - ZŘÍZENÍ Z KAMENIVA HRUBÉHO DRCENÉHO (ŠTĚRK)</t>
  </si>
  <si>
    <t xml:space="preserve"> nové kolejové lože v délce 45 m 
 45*6,2*0,35=97,650 [A]</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</si>
  <si>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</si>
  <si>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</si>
  <si>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</si>
  <si>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doplnění ŠL při úpravě GPK  
3,4*0,05*471=80,070 [A]</t>
  </si>
  <si>
    <t>545121</t>
  </si>
  <si>
    <t>SVAR KOLEJNIC (STEJNÉHO TVARU) 49 E1, T JEDNOTLIVĚ</t>
  </si>
  <si>
    <t>KUS</t>
  </si>
  <si>
    <t>celkový počet svarů 4 ks 
4=4,000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</si>
  <si>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</si>
  <si>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549321</t>
  </si>
  <si>
    <t>ZRUŠENÍ BEZSTYKOVÉ KOLEJE NA NEDEMONTOVANÝCH ÚSECÍCH V KOLEJI</t>
  </si>
  <si>
    <t>Zrušení BK ve stávajícím úseku koleje 
507=507,000 [A]</t>
  </si>
  <si>
    <t>1. Položka obsahuje:  
 – povolení upevňovadel a úprava dilatačních spár  
 – montážní přípravky  
 – příplatky za ztížené podmínky při práci v koleji, např. překážky po stranách koleje, práci v tunelu apod.  
2. Položka neobsahuje:  
 – případné montované kolejnicové styky  
3. Způsob měření:  
Měří se délka koleje ve smyslu ČSN 73 6360, tj. v ose koleje.</t>
  </si>
  <si>
    <t>549331</t>
  </si>
  <si>
    <t>ZŘÍZENÍ BEZSTYKOVÉ KOLEJE NA STÁVAJÍCÍCH ÚSECÍCH V KOLEJI</t>
  </si>
  <si>
    <t>Napojení BK do stávajícího stavu 
507=507,000 [A]</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</si>
  <si>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</si>
  <si>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R542121</t>
  </si>
  <si>
    <t>SMĚROVÉ A VÝŠKOVÉ VYROVNÁNÍ KOLEJE NA PRAŽCÍCH BETONOVÝCH DO 0,05 M</t>
  </si>
  <si>
    <t>Celkový úsek GPK na betonových pražcích 
km 27,300 000 - km 27,806 124 
1=1,000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</si>
  <si>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</si>
  <si>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R549510</t>
  </si>
  <si>
    <t>ŘEZÁNÍ KOLEJNIC BEZ OHLEDU NA TVAR</t>
  </si>
  <si>
    <t>Řez kolejnic 8 ks 
8=8,000 [A]</t>
  </si>
  <si>
    <t>R572121</t>
  </si>
  <si>
    <t>INFILTRAČNÍ POSTŘIK ASFALTOVÝ DO 0,5KG/M2</t>
  </si>
  <si>
    <t xml:space="preserve"> viz Situace: PI 0,5 kg/m2 
115,6*1,05*1,05=127,449 [B]</t>
  </si>
  <si>
    <t>- dodání všech předepsaných materiálů pro postřiky v předepsaném množství  
- provedení dle předepsaného technologického předpisu  
- zřízení vrstvy bez rozlišení šířky, pokládání vrstvy po etapách  
- úpravu napojení, ukončení</t>
  </si>
  <si>
    <t>R572211</t>
  </si>
  <si>
    <t>SPOJOVACÍ POSTŘIK Z ASFALTU DO 0,5KG/M2</t>
  </si>
  <si>
    <t>plocha asfaltové vrstvy viz Situace: spojovací postřik 0,5kg/m2 - 2 vrstvy  
115,6*2=231,200 [B]</t>
  </si>
  <si>
    <t>R58920</t>
  </si>
  <si>
    <t>VÝPLŇ SPAR MODIFIKOVANÝM ASFALTEM</t>
  </si>
  <si>
    <t>asfaltová zálivka v místě napojení nové a stávající komunikace a v místě mezi závěrnou zídku a novou komunikací, viz Situace přejezdu 
7,4+8,2+(2*9,5)=34,600 [A]</t>
  </si>
  <si>
    <t>položka zahrnuje:  
- dodávku předepsaného materiálu  
- vyčištění a výplň spar tímto materiálem</t>
  </si>
  <si>
    <t>R574A34</t>
  </si>
  <si>
    <t>ASFALTOVÝ BETON PRO OBRUSNÉ VRSTVY ACO 11+, 11S TL. 40MM</t>
  </si>
  <si>
    <t>plocha asfaltové vrstvy viz Situace: asfaltová obrusná vrstva 
115,6=115,600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</si>
  <si>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</si>
  <si>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R574C56</t>
  </si>
  <si>
    <t>ASFALTOVÝ BETON PRO LOŽNÍ VRSTVY ACL 16+, 16S TL. 60MM</t>
  </si>
  <si>
    <t xml:space="preserve"> plocha asfaltové vrstvy viz Situace: asfaltová podkladní vrstva 
115,6=115,600 [A]</t>
  </si>
  <si>
    <t>R574E46</t>
  </si>
  <si>
    <t>ASFALTOVÝ BETON PRO PODKLADNÍ VRSTVY ACP 16+, 16S TL. 50MM</t>
  </si>
  <si>
    <t>plocha asfaltové vrstvy viz Situace: asfaltová podkladní vrstva 
115,6*1,05=121,380 [A]</t>
  </si>
  <si>
    <t>R56314</t>
  </si>
  <si>
    <t>VOZOVKOVÉ VRSTVY Z MECHANICKY ZPEVNĚNÉHO KAMENIVA TL. DO 200MM</t>
  </si>
  <si>
    <t>viz Situace: MZK tl. 170 mm  
115,6*1,05*1,05=127,449 [B]</t>
  </si>
  <si>
    <t>- dodání kameniva předepsané kvality a zrnitosti 
- rozprostření a zhutnění vrstvy v předepsané tloušťce 
- zřízení vrstvy bez rozlišení šířky, pokládání vrstvy po etapách 
- nezahrnuje postřiky, nátěry</t>
  </si>
  <si>
    <t>R56335</t>
  </si>
  <si>
    <t>VOZOVKOVÉ VRSTVY ZE ŠTĚRKODRTI TL. DO 250MM</t>
  </si>
  <si>
    <t>viz Situace: ŠD tř. A fr. 0/63 
115,6*1,05*1,05*1,05=133,821 [A]</t>
  </si>
  <si>
    <t>R582601</t>
  </si>
  <si>
    <t>KRYTY Z BETON DLAŽDIC SE ZÁMKEM ŠEDÝCH TL 60MM BEZ LOŽE</t>
  </si>
  <si>
    <t>plocha betonové dlažby viz Situace,20% dořezy 
73,8*1,2=88,560 [A]</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</si>
  <si>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</si>
  <si>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R582604</t>
  </si>
  <si>
    <t>KRYTY Z BETON DLAŽDIC SE ZÁMKEM BAREV TL 60MM BEZ LOŽE</t>
  </si>
  <si>
    <t>plocha reliéfní dlažby, signální a varovný pás, 20% dořezy 
(3,4+3,4)*1,2=8,160 [A]</t>
  </si>
  <si>
    <t>528331</t>
  </si>
  <si>
    <t>KOLEJ 49 E1, ROZD. "U", BEZSTYKOVÁ, PR. BET. PODKLADNICOVÝ, UP. TUHÉ</t>
  </si>
  <si>
    <t>Délka rekonstruovaného úseku v délce 45 m 
45=45,000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</si>
  <si>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</si>
  <si>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R56333</t>
  </si>
  <si>
    <t>VOZOVKOVÉ VRSTVY ZE ŠTĚRKODRTI TL. DO 150MM</t>
  </si>
  <si>
    <t>plocha podkladu pro betonovou dlažbu viz Situace 
80,6=80,600 [A]</t>
  </si>
  <si>
    <t>501900</t>
  </si>
  <si>
    <t>ZŘÍZENÍ KONSTRU NÍ VRSTVY TĚLESA ŽELEZNIČNÍHO SPODKU Z JINÉHO MATERIÁLU</t>
  </si>
  <si>
    <t>Podkladní vrstva  ze ŠD stabilizované cementem  železničního spodku, (plocha ZKPP * výška vr stvy ) 
31,6*4,8*0,3=45,504 [A]</t>
  </si>
  <si>
    <t>1. Položka obsahuje: 
 – nákup a dodání materiálu v požadované kvalitě podle zadávací dokumentace 
 – očištění podkladu, případně zřízení spojovací vrstvy 
 – uložení materiálu dle předepsaného technologického předpisu 
 – zřízení podkladní nebo konstrukční vrstvy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</si>
  <si>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TRUBNÍ VEDENÍ</t>
  </si>
  <si>
    <t>87434</t>
  </si>
  <si>
    <t>POTRUBÍ Z TRUB PLASTOVÝCH ODPADNÍCH DN DO 200MM</t>
  </si>
  <si>
    <t>Délka svodého potrubí 
1,2=1,200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</si>
  <si>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</si>
  <si>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894846</t>
  </si>
  <si>
    <t>ŠACHTY KANALIZAČNÍ PLASTOVÉ D 400MM</t>
  </si>
  <si>
    <t>viz Situace přejezdu 2ks 
2=2,000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</si>
  <si>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</si>
  <si>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R89449</t>
  </si>
  <si>
    <t>ZŘÍZENÍ VSAKOVACÍHO OBJEKTU ZE VSAKOVACÍCH BLOKŮ</t>
  </si>
  <si>
    <t>kompletní zřízení, montáž i dodávka, vč. obsyp a příslušenství 
10*2=20,000 [A]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</si>
  <si>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</si>
  <si>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OSTATNÍ KONSTRUKCE A PRÁCE</t>
  </si>
  <si>
    <t>914143</t>
  </si>
  <si>
    <t>DOPRAV ZNAČ ZÁKL VEL OCEL FÓLIE TŘ 3 - DEMONTÁŽ</t>
  </si>
  <si>
    <t>demontáž značky A32a - 2 ks, demontáž A30 - 2 ks 
2+2=4,000 [A]</t>
  </si>
  <si>
    <t>Položka zahrnuje odstranění, demontáž a odklizení materiálu s odvozem na předepsané místo</t>
  </si>
  <si>
    <t>914281</t>
  </si>
  <si>
    <t>DOPRAV ZNAČKY ZVĚTŠ VEL HLINÍK FÓLIE TŘ 3 - DOD A MONT</t>
  </si>
  <si>
    <t>Osazení dopravního značení na výstražné skříně: A32a „Výstražný kříž pro železniční přejezd jednokolejný“ , a A29 "Železniční přejezd se závorami" 
6+4=10,000 [A]</t>
  </si>
  <si>
    <t>položka zahrnuje:  
- dodávku a montáž značek v požadovaném provedení</t>
  </si>
  <si>
    <t>915111</t>
  </si>
  <si>
    <t>VODOROVNÉ DOPRAVNÍ ZNAČENÍ BARVOU HLADKÉ - DODÁVKA A POKLÁDKA</t>
  </si>
  <si>
    <t>V1a š. 0,125m a V4 š. 0,25 
(0,125*19,4)+(0,25*19,4*2)=12,125 [A]</t>
  </si>
  <si>
    <t>položka zahrnuje:  
- dodání a pokládku nátěrového materiálu (měří se pouze natíraná plocha)  
- předznačení a reflexní úpravu</t>
  </si>
  <si>
    <t>919112</t>
  </si>
  <si>
    <t>ŘEZÁNÍ ASFALTOVÉHO KRYTU VOZOVEK TL DO 100MM</t>
  </si>
  <si>
    <t>Řez vrstvami komunikace v místě napojení 
(7,4+8,2)*3=46,800 [A]</t>
  </si>
  <si>
    <t>položka zahrnuje řezání vozovkové vrstvy v předepsané tloušťce, včetně spotřeby vody</t>
  </si>
  <si>
    <t>921930</t>
  </si>
  <si>
    <t>ANTIKOROZNÍ PROVEDENÍ UPEVŇOVADEL A JINÉHO DROBNÉHO KOLEJIVA</t>
  </si>
  <si>
    <t>Upevňovadla s antikorozní úpravou v oblasti přejezdové konstrukce, rozdělení "u"  
21,6=21,600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</si>
  <si>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</si>
  <si>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965010</t>
  </si>
  <si>
    <t>ODSTRANĚNÍ KOLEJOVÉHO LOŽE A DRÁŽNÍCH STEZEK</t>
  </si>
  <si>
    <t>Odstranění kolejového lože v délce 45 m 
2,7*45=121,500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</si>
  <si>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</si>
  <si>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965321</t>
  </si>
  <si>
    <t>ROZEBRÁNÍ PŘEJEZDU, PŘECHODU OSTATNÍCH</t>
  </si>
  <si>
    <t xml:space="preserve">Odstranění stávající pryžová přejezdové konstrukce, šířka * délka konstrukce, bude předáno správci 
16,8*8=134,400 [A] 
</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</si>
  <si>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</si>
  <si>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R917223</t>
  </si>
  <si>
    <t>SILNIČNÍ A CHODNÍKOVÉ OBRUBY Z BETONOVÝCH OBRUBNÍKŮ ŠÍŘ 100MM</t>
  </si>
  <si>
    <t>délka chodníkové obruby tl. 100mm 
55,7=55,700 [A]</t>
  </si>
  <si>
    <t>Položka zahrnuje:  
dodání a pokládku betonových obrubníků o rozměrech předepsaných zadávací dokumentací  
betonové lože i boční betonovou opěrku.</t>
  </si>
  <si>
    <t>R999</t>
  </si>
  <si>
    <t>DOPRAVNĚ INŽENÝRSKÉ OPATŘENÍ</t>
  </si>
  <si>
    <t>DIO 
1=1,000 [A]</t>
  </si>
  <si>
    <t>R921112</t>
  </si>
  <si>
    <t>ŽELEZNIČNÍ PŘEJEZD CELOPRYŽOVÝ NA BETONOVÝCH PRAŽCÍCH</t>
  </si>
  <si>
    <t>Celková plocha navržené přejezdové konstrukce, včetně závěrných zídek 
78,7=78,700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</si>
  <si>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</si>
  <si>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965322</t>
  </si>
  <si>
    <t>ROZEBRÁNÍ PŘEJEZDU, PŘECHODU OSTATNÍCH - ODVOZ (NA LIKVIDACI ODPADŮ NEBO JINÉ URČENÉ MÍSTO)</t>
  </si>
  <si>
    <t>tkm</t>
  </si>
  <si>
    <t>Odstranění stávající pryžová přejezdové konstrukce, šířka * délka * hmotnost  konstrukce, bude předáno správci do 30 km 
16,8*8*0,2*30=806,400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</si>
  <si>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</si>
  <si>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965115</t>
  </si>
  <si>
    <t>DEMONTÁŽ KOLEJE NA BETONOVÝCH PRAŽCÍCH - ODVOZ ROZEBRANÝCH SOUČÁSTÍ NA MONTÁŽNÍ ZÁKLADNU</t>
  </si>
  <si>
    <t>DEMONTÁŽ KOLEJE NA BETONOVÝCH PRAŽCÍCH - ODVOZ ROZEBRANÝCH SOUČÁSTÍ NA MONTÁŽNÍ ZÁKLADNU 
odvoz na místo uskladnění dle správce do 30 km  
kolejnice  45*0,05*2*30=135,000 [A] 
pražce   45/0,6*0,28*30=630,000 [B] 
Celkem: A+B=765,000 [C]</t>
  </si>
  <si>
    <t>965114</t>
  </si>
  <si>
    <t>DEMONTÁŽ KOLEJE NA BETONOVÝCH PRAŽCÍCH ROZEBRÁNÍM DO SOUČÁSTÍ</t>
  </si>
  <si>
    <t>délka stávajícího kolejové roštu na betonových pražcích 
45=45,000 [A]</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</si>
  <si>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délka koleje ve smyslu ČSN 73 6360, tj. v ose koleje.</t>
  </si>
  <si>
    <t>01.03.2022</t>
  </si>
  <si>
    <t>3273514800</t>
  </si>
  <si>
    <t>S-622000383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</si>
</sst>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Kč&quot;#,##0.00_);\(&quot;Kč&quot;#,##0.00\)"/>
    <numFmt numFmtId="165" formatCode="#,##0.00\ &quot;Kč&quot;"/>
    <numFmt numFmtId="166" formatCode="m\/yyyy"/>
    <numFmt numFmtId="167" formatCode="#,##0.000"/>
  </numFmts>
  <fonts count="48"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6"/>
      <color theme="1"/>
      <name val="Arial"/>
      <family val="2"/>
      <charset val="238"/>
    </font>
    <font>
      <i/>
      <sz val="8"/>
      <color theme="1"/>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indexed="64"/>
      </left>
      <right/>
      <top/>
      <bottom style="thin">
        <color indexed="64"/>
      </bottom>
      <diagonal/>
    </border>
    <border>
      <left/>
      <right style="thick">
        <color indexed="64"/>
      </right>
      <top/>
      <bottom style="thin">
        <color indexed="64"/>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s>
  <cellStyleXfs count="3">
    <xf numFmtId="0" fontId="0" fillId="0" borderId="0"/>
    <xf numFmtId="0" fontId="4" fillId="0" borderId="0">
      <alignment vertical="center"/>
    </xf>
    <xf numFmtId="0" fontId="6" fillId="0" borderId="0">
      <alignment vertical="center"/>
    </xf>
  </cellStyleXfs>
  <cellXfs count="142">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8" fillId="0" borderId="0" xfId="2" applyFont="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4" fillId="0" borderId="48" xfId="2" applyFont="1" applyBorder="1" applyAlignment="1" applyProtection="1">
      <alignment vertical="center" wrapText="1"/>
      <protection hidden="1"/>
    </xf>
    <xf numFmtId="0" fontId="4" fillId="0" borderId="49" xfId="2" applyFont="1" applyBorder="1" applyAlignment="1" applyProtection="1">
      <alignment vertical="center" wrapText="1"/>
      <protection hidden="1"/>
    </xf>
    <xf numFmtId="0" fontId="4" fillId="0" borderId="51" xfId="2" applyFont="1" applyBorder="1" applyAlignment="1" applyProtection="1">
      <alignment vertical="center" wrapText="1"/>
      <protection hidden="1"/>
    </xf>
    <xf numFmtId="0" fontId="4" fillId="0" borderId="0" xfId="2" applyFont="1" applyAlignment="1" applyProtection="1">
      <alignment vertical="center" wrapText="1"/>
      <protection hidden="1"/>
    </xf>
    <xf numFmtId="49" fontId="10" fillId="0" borderId="13" xfId="0" applyNumberFormat="1" applyFont="1" applyBorder="1" applyAlignment="1" applyProtection="1">
      <alignment vertical="center" wrapText="1"/>
      <protection locked="0"/>
    </xf>
    <xf numFmtId="49" fontId="10" fillId="0" borderId="3" xfId="0" applyNumberFormat="1" applyFont="1" applyBorder="1" applyAlignment="1" applyProtection="1">
      <alignment vertical="center" wrapText="1"/>
      <protection locked="0"/>
    </xf>
    <xf numFmtId="49" fontId="5" fillId="0" borderId="11" xfId="0" applyNumberFormat="1" applyFont="1" applyBorder="1" applyAlignment="1">
      <alignment horizontal="left" vertical="top"/>
    </xf>
    <xf numFmtId="49" fontId="5" fillId="0" borderId="11" xfId="0" applyNumberFormat="1" applyFont="1" applyBorder="1" applyAlignment="1">
      <alignment vertical="top" wrapText="1"/>
    </xf>
    <xf numFmtId="0" fontId="10" fillId="0" borderId="23" xfId="0" applyFont="1" applyBorder="1" applyAlignment="1" applyProtection="1">
      <alignment vertical="center"/>
      <protection locked="0"/>
    </xf>
    <xf numFmtId="14" fontId="10" fillId="0" borderId="53" xfId="0" applyNumberFormat="1" applyFont="1" applyBorder="1" applyAlignment="1" applyProtection="1">
      <alignment vertical="center"/>
      <protection locked="0"/>
    </xf>
    <xf numFmtId="0" fontId="10" fillId="5" borderId="31" xfId="0" applyFont="1" applyFill="1" applyBorder="1" applyAlignment="1" applyProtection="1">
      <alignment vertical="center"/>
      <protection locked="0"/>
    </xf>
    <xf numFmtId="49" fontId="40" fillId="0" borderId="11" xfId="0" applyNumberFormat="1" applyFont="1" applyBorder="1" applyAlignment="1" applyProtection="1">
      <alignment vertical="top" wrapText="1"/>
      <protection locked="0"/>
    </xf>
    <xf numFmtId="49" fontId="41" fillId="0" borderId="13" xfId="0" applyNumberFormat="1" applyFont="1" applyBorder="1" applyAlignment="1" applyProtection="1">
      <alignment vertical="top" wrapText="1"/>
      <protection locked="0"/>
    </xf>
    <xf numFmtId="166" fontId="44" fillId="0" borderId="40" xfId="0" applyNumberFormat="1" applyFont="1" applyBorder="1" applyAlignment="1" applyProtection="1">
      <alignment horizontal="left" vertical="center" wrapText="1"/>
      <protection locked="0"/>
    </xf>
    <xf numFmtId="49" fontId="1" fillId="0" borderId="5" xfId="0" applyNumberFormat="1"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7" fillId="0" borderId="1" xfId="2" applyFont="1" applyBorder="1" applyAlignment="1" applyProtection="1">
      <alignment horizontal="left" vertical="center" wrapText="1" shrinkToFit="1"/>
      <protection locked="0"/>
    </xf>
    <xf numFmtId="0" fontId="8" fillId="0" borderId="5" xfId="2" applyFont="1" applyBorder="1" applyAlignment="1" applyProtection="1">
      <alignment horizontal="left" vertical="center" wrapText="1"/>
      <protection locked="0"/>
    </xf>
    <xf numFmtId="0" fontId="8" fillId="0" borderId="4" xfId="2" applyFont="1" applyBorder="1" applyAlignment="1" applyProtection="1">
      <alignment horizontal="left" vertical="center" wrapText="1"/>
      <protection locked="0"/>
    </xf>
    <xf numFmtId="0" fontId="8" fillId="0" borderId="19" xfId="2" applyFont="1" applyBorder="1" applyAlignment="1" applyProtection="1">
      <alignment horizontal="left" vertical="center" wrapText="1" shrinkToFit="1"/>
      <protection locked="0"/>
    </xf>
    <xf numFmtId="167" fontId="1" fillId="0" borderId="5" xfId="0" applyNumberFormat="1" applyFont="1" applyBorder="1" applyAlignment="1" applyProtection="1">
      <alignment horizontal="center" vertical="center"/>
      <protection locked="0"/>
    </xf>
    <xf numFmtId="4" fontId="9" fillId="0" borderId="5" xfId="2" applyNumberFormat="1" applyFont="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Border="1" applyAlignment="1" applyProtection="1">
      <alignment vertical="center"/>
      <protection locked="0"/>
    </xf>
    <xf numFmtId="0" fontId="43" fillId="0" borderId="13" xfId="0" applyFont="1" applyBorder="1" applyAlignment="1" applyProtection="1">
      <alignment vertical="center"/>
      <protection locked="0"/>
    </xf>
    <xf numFmtId="49" fontId="43" fillId="0" borderId="13" xfId="0" applyNumberFormat="1" applyFont="1" applyBorder="1" applyAlignment="1" applyProtection="1">
      <alignment vertical="center"/>
      <protection locked="0"/>
    </xf>
    <xf numFmtId="0" fontId="43" fillId="0" borderId="30" xfId="0" applyFont="1" applyBorder="1" applyAlignment="1" applyProtection="1">
      <alignment vertical="center"/>
      <protection locked="0"/>
    </xf>
    <xf numFmtId="0" fontId="43" fillId="0" borderId="29" xfId="0" applyFont="1" applyBorder="1" applyAlignment="1" applyProtection="1">
      <alignment horizontal="left" vertical="center"/>
      <protection locked="0"/>
    </xf>
    <xf numFmtId="49" fontId="43" fillId="0" borderId="13" xfId="0" applyNumberFormat="1" applyFont="1" applyBorder="1" applyAlignment="1" applyProtection="1">
      <alignment vertical="center" wrapText="1"/>
      <protection locked="0"/>
    </xf>
    <xf numFmtId="166" fontId="43" fillId="0" borderId="9" xfId="0" applyNumberFormat="1" applyFont="1" applyBorder="1" applyAlignment="1" applyProtection="1">
      <alignment horizontal="left" vertical="center"/>
      <protection locked="0"/>
    </xf>
    <xf numFmtId="166" fontId="43" fillId="0" borderId="39" xfId="0" applyNumberFormat="1" applyFont="1" applyBorder="1" applyAlignment="1" applyProtection="1">
      <alignment horizontal="lef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0" borderId="56" xfId="0" applyFont="1" applyBorder="1" applyAlignment="1" applyProtection="1">
      <alignment vertical="center"/>
      <protection locked="0"/>
    </xf>
    <xf numFmtId="0" fontId="1" fillId="0" borderId="2" xfId="0" applyFont="1" applyBorder="1" applyAlignment="1" applyProtection="1">
      <alignment vertical="center"/>
      <protection locked="0"/>
    </xf>
    <xf numFmtId="0" fontId="8" fillId="0" borderId="1" xfId="2" applyFont="1" applyBorder="1" applyAlignment="1" applyProtection="1">
      <alignment horizontal="left" vertical="center" wrapText="1" shrinkToFit="1"/>
      <protection locked="0"/>
    </xf>
    <xf numFmtId="0" fontId="1" fillId="0" borderId="2"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165" fontId="9" fillId="0" borderId="34" xfId="2" applyNumberFormat="1" applyFont="1" applyBorder="1" applyAlignment="1">
      <alignment horizontal="right" vertical="center"/>
    </xf>
    <xf numFmtId="0" fontId="1" fillId="0" borderId="0" xfId="0" applyFont="1" applyAlignment="1">
      <alignment vertical="center"/>
    </xf>
    <xf numFmtId="49" fontId="4" fillId="0" borderId="47" xfId="2" applyNumberFormat="1" applyFont="1" applyBorder="1" applyAlignment="1" applyProtection="1">
      <alignment horizontal="left" vertical="center"/>
      <protection hidden="1"/>
    </xf>
    <xf numFmtId="49" fontId="4" fillId="0" borderId="45" xfId="2" applyNumberFormat="1" applyFont="1" applyBorder="1" applyAlignment="1" applyProtection="1">
      <alignment horizontal="left" vertical="center"/>
      <protection hidden="1"/>
    </xf>
    <xf numFmtId="49" fontId="4" fillId="0" borderId="50" xfId="2" applyNumberFormat="1" applyFont="1" applyBorder="1" applyAlignment="1" applyProtection="1">
      <alignment horizontal="left" vertical="center"/>
      <protection hidden="1"/>
    </xf>
    <xf numFmtId="2" fontId="1" fillId="0" borderId="5" xfId="0" applyNumberFormat="1" applyFont="1" applyBorder="1" applyAlignment="1">
      <alignment horizontal="center" vertical="center"/>
    </xf>
    <xf numFmtId="0" fontId="45" fillId="0" borderId="0" xfId="0" applyFont="1" applyAlignment="1" applyProtection="1">
      <alignment vertical="center" wrapText="1"/>
      <protection locked="0"/>
    </xf>
    <xf numFmtId="49" fontId="5" fillId="0" borderId="11" xfId="0" applyNumberFormat="1" applyFont="1" applyBorder="1" applyAlignment="1" applyProtection="1">
      <alignment vertical="top" wrapText="1"/>
      <protection locked="0"/>
    </xf>
    <xf numFmtId="49" fontId="46" fillId="0" borderId="22" xfId="0" applyNumberFormat="1" applyFont="1" applyBorder="1" applyAlignment="1" applyProtection="1">
      <alignment horizontal="right" vertical="top" wrapText="1"/>
      <protection locked="0"/>
    </xf>
    <xf numFmtId="49" fontId="11" fillId="0" borderId="13" xfId="0" applyNumberFormat="1" applyFont="1" applyBorder="1" applyAlignment="1" applyProtection="1">
      <alignment vertical="top"/>
      <protection locked="0"/>
    </xf>
    <xf numFmtId="49" fontId="11" fillId="0" borderId="14" xfId="0" applyNumberFormat="1" applyFont="1" applyBorder="1" applyAlignment="1" applyProtection="1">
      <alignment vertical="top"/>
      <protection locked="0"/>
    </xf>
    <xf numFmtId="0" fontId="10" fillId="0" borderId="13" xfId="0" applyFont="1" applyBorder="1" applyAlignment="1" applyProtection="1">
      <alignment vertical="center" wrapText="1"/>
      <protection locked="0"/>
    </xf>
    <xf numFmtId="0" fontId="38" fillId="0" borderId="0" xfId="0" applyFont="1" applyAlignment="1" applyProtection="1">
      <alignment horizontal="center"/>
      <protection locked="0"/>
    </xf>
    <xf numFmtId="0" fontId="39" fillId="0" borderId="0" xfId="0" applyFont="1" applyAlignment="1" applyProtection="1">
      <alignment horizontal="center"/>
      <protection locked="0"/>
    </xf>
    <xf numFmtId="0" fontId="1" fillId="10" borderId="0" xfId="0" applyFont="1" applyFill="1" applyAlignment="1" applyProtection="1">
      <alignment vertical="center"/>
      <protection locked="0"/>
    </xf>
    <xf numFmtId="0" fontId="1" fillId="6" borderId="33" xfId="0" applyFont="1" applyFill="1" applyBorder="1" applyAlignment="1" applyProtection="1">
      <alignment horizontal="center" vertical="center"/>
      <protection locked="0"/>
    </xf>
    <xf numFmtId="0" fontId="37" fillId="4" borderId="43" xfId="0" applyFont="1" applyFill="1" applyBorder="1" applyAlignment="1">
      <alignment horizontal="right" vertical="center"/>
    </xf>
    <xf numFmtId="3" fontId="37" fillId="4" borderId="44" xfId="0" applyNumberFormat="1" applyFont="1" applyFill="1" applyBorder="1" applyAlignment="1">
      <alignment horizontal="left" vertical="center"/>
    </xf>
    <xf numFmtId="0" fontId="13" fillId="4" borderId="19" xfId="0" applyFont="1" applyFill="1" applyBorder="1" applyAlignment="1">
      <alignment horizontal="center" vertical="center"/>
    </xf>
    <xf numFmtId="0" fontId="13" fillId="4" borderId="41" xfId="0" applyFont="1" applyFill="1" applyBorder="1" applyAlignment="1">
      <alignment horizontal="center" vertical="center"/>
    </xf>
    <xf numFmtId="0" fontId="3" fillId="8" borderId="55" xfId="0" applyFont="1" applyFill="1" applyBorder="1" applyAlignment="1">
      <alignment vertical="center"/>
    </xf>
    <xf numFmtId="0" fontId="3" fillId="7" borderId="25" xfId="0" applyFont="1" applyFill="1" applyBorder="1" applyAlignment="1">
      <alignment vertical="center"/>
    </xf>
    <xf numFmtId="49" fontId="20" fillId="0" borderId="24" xfId="0" applyNumberFormat="1" applyFont="1" applyBorder="1" applyAlignment="1">
      <alignment vertical="center"/>
    </xf>
    <xf numFmtId="0" fontId="20" fillId="0" borderId="25" xfId="0" applyFont="1" applyBorder="1" applyAlignment="1">
      <alignment vertical="center"/>
    </xf>
    <xf numFmtId="49" fontId="20" fillId="0" borderId="26" xfId="0" applyNumberFormat="1" applyFont="1" applyBorder="1" applyAlignment="1">
      <alignment horizontal="right" vertical="center"/>
    </xf>
    <xf numFmtId="0" fontId="20" fillId="0" borderId="21" xfId="0" applyFont="1" applyBorder="1" applyAlignment="1">
      <alignment vertical="center" wrapText="1"/>
    </xf>
    <xf numFmtId="0" fontId="20" fillId="0" borderId="21" xfId="0" applyFont="1" applyBorder="1" applyAlignment="1">
      <alignment horizontal="center" vertical="center" wrapText="1"/>
    </xf>
    <xf numFmtId="0" fontId="47" fillId="0" borderId="59" xfId="0" applyFont="1" applyBorder="1" applyAlignment="1">
      <alignment horizontal="right" vertical="top" wrapText="1"/>
    </xf>
    <xf numFmtId="0" fontId="11" fillId="0" borderId="28" xfId="0" applyFont="1" applyBorder="1" applyAlignment="1">
      <alignment vertical="top"/>
    </xf>
    <xf numFmtId="0" fontId="11" fillId="0" borderId="13" xfId="0" applyFont="1" applyBorder="1" applyAlignment="1">
      <alignment vertical="top"/>
    </xf>
    <xf numFmtId="0" fontId="2" fillId="0" borderId="28" xfId="0" applyFont="1" applyBorder="1" applyAlignment="1">
      <alignment vertical="center"/>
    </xf>
    <xf numFmtId="0" fontId="2" fillId="0" borderId="13" xfId="0" applyFont="1" applyBorder="1" applyAlignment="1">
      <alignment vertical="center"/>
    </xf>
    <xf numFmtId="2" fontId="1" fillId="0" borderId="5" xfId="0" applyNumberFormat="1" applyFont="1" applyBorder="1" applyAlignment="1" applyProtection="1">
      <alignment horizontal="center" vertical="center"/>
      <protection locked="0"/>
    </xf>
    <xf numFmtId="165" fontId="9" fillId="0" borderId="34" xfId="2" applyNumberFormat="1" applyFont="1" applyBorder="1" applyAlignment="1" applyProtection="1">
      <alignment horizontal="right" vertical="center"/>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5" fontId="10" fillId="11" borderId="32" xfId="0" applyNumberFormat="1" applyFont="1" applyFill="1" applyBorder="1" applyAlignment="1" applyProtection="1">
      <alignment horizontal="center" vertical="center"/>
      <protection locked="0"/>
    </xf>
    <xf numFmtId="0" fontId="13" fillId="4" borderId="1" xfId="0" applyFont="1" applyFill="1" applyBorder="1" applyAlignment="1">
      <alignment horizontal="center" vertical="center"/>
    </xf>
    <xf numFmtId="0" fontId="13" fillId="4" borderId="19" xfId="0" applyFont="1" applyFill="1" applyBorder="1" applyAlignment="1">
      <alignment horizontal="center" vertical="center"/>
    </xf>
    <xf numFmtId="0" fontId="13" fillId="4" borderId="1"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2" fillId="0" borderId="8" xfId="0" applyFont="1" applyBorder="1" applyAlignment="1">
      <alignment horizontal="left" vertical="center"/>
    </xf>
    <xf numFmtId="0" fontId="2" fillId="0" borderId="11" xfId="0" applyFont="1" applyBorder="1" applyAlignment="1">
      <alignment horizontal="left" vertical="center"/>
    </xf>
    <xf numFmtId="0" fontId="5" fillId="0" borderId="27" xfId="0" applyFont="1" applyBorder="1" applyAlignment="1">
      <alignment horizontal="left" vertical="top"/>
    </xf>
    <xf numFmtId="0" fontId="5" fillId="0" borderId="11" xfId="0" applyFont="1" applyBorder="1" applyAlignment="1">
      <alignment horizontal="left" vertical="top"/>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46" fillId="0" borderId="58" xfId="0" applyFont="1" applyBorder="1" applyAlignment="1">
      <alignment horizontal="left" vertical="top" wrapText="1"/>
    </xf>
    <xf numFmtId="0" fontId="46" fillId="0" borderId="21" xfId="0" applyFont="1" applyBorder="1" applyAlignment="1">
      <alignment horizontal="left" vertical="top" wrapText="1"/>
    </xf>
    <xf numFmtId="164" fontId="5" fillId="2" borderId="25" xfId="0" applyNumberFormat="1" applyFont="1" applyFill="1" applyBorder="1" applyAlignment="1">
      <alignment horizontal="right" vertical="center"/>
    </xf>
    <xf numFmtId="164" fontId="5" fillId="2" borderId="26" xfId="0" applyNumberFormat="1" applyFont="1" applyFill="1" applyBorder="1" applyAlignment="1">
      <alignment horizontal="right" vertical="center"/>
    </xf>
    <xf numFmtId="0" fontId="13" fillId="4" borderId="12" xfId="0" applyFont="1" applyFill="1" applyBorder="1" applyAlignment="1">
      <alignment horizontal="center" vertical="center" wrapText="1"/>
    </xf>
    <xf numFmtId="0" fontId="13" fillId="4" borderId="23" xfId="0" applyFont="1" applyFill="1" applyBorder="1" applyAlignment="1">
      <alignment horizontal="center" vertical="center" wrapText="1"/>
    </xf>
    <xf numFmtId="0" fontId="2" fillId="0" borderId="28" xfId="0" applyFont="1" applyBorder="1" applyAlignment="1">
      <alignment horizontal="left" vertical="center"/>
    </xf>
    <xf numFmtId="0" fontId="2" fillId="0" borderId="13" xfId="0" applyFont="1" applyBorder="1" applyAlignment="1">
      <alignment horizontal="left" vertical="center"/>
    </xf>
    <xf numFmtId="0" fontId="2" fillId="0" borderId="2" xfId="0" applyFont="1" applyBorder="1" applyAlignment="1">
      <alignment horizontal="left" vertical="center"/>
    </xf>
    <xf numFmtId="0" fontId="2" fillId="0" borderId="10" xfId="0" applyFont="1" applyBorder="1" applyAlignment="1">
      <alignment horizontal="left" vertical="center"/>
    </xf>
    <xf numFmtId="0" fontId="10" fillId="0" borderId="13" xfId="0" applyFont="1" applyBorder="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xf numFmtId="0" fontId="2" fillId="0" borderId="27" xfId="0" applyFont="1" applyBorder="1" applyAlignment="1">
      <alignment horizontal="left" vertical="center"/>
    </xf>
    <xf numFmtId="0" fontId="13" fillId="4" borderId="45" xfId="0" applyFont="1" applyFill="1" applyBorder="1" applyAlignment="1">
      <alignment horizontal="center" vertical="center" wrapText="1"/>
    </xf>
    <xf numFmtId="0" fontId="13" fillId="4" borderId="46" xfId="0" applyFont="1" applyFill="1" applyBorder="1" applyAlignment="1">
      <alignment horizontal="center" vertical="center" wrapText="1"/>
    </xf>
    <xf numFmtId="49" fontId="37" fillId="4" borderId="42" xfId="0" applyNumberFormat="1" applyFont="1" applyFill="1" applyBorder="1" applyAlignment="1">
      <alignment horizontal="left" vertical="center"/>
    </xf>
    <xf numFmtId="0" fontId="37" fillId="4" borderId="43" xfId="0" applyFont="1" applyFill="1" applyBorder="1" applyAlignment="1">
      <alignment horizontal="left" vertical="center"/>
    </xf>
    <xf numFmtId="0" fontId="2" fillId="0" borderId="12" xfId="0" applyFont="1" applyBorder="1" applyAlignment="1">
      <alignment horizontal="left" vertic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3" fillId="9" borderId="54" xfId="0" applyFont="1" applyFill="1" applyBorder="1" applyAlignment="1">
      <alignment horizontal="center" vertical="center"/>
    </xf>
    <xf numFmtId="0" fontId="3" fillId="9" borderId="26" xfId="0" applyFont="1" applyFill="1" applyBorder="1" applyAlignment="1">
      <alignment horizontal="center" vertical="center"/>
    </xf>
    <xf numFmtId="49" fontId="12" fillId="0" borderId="13" xfId="0" applyNumberFormat="1" applyFont="1" applyBorder="1" applyAlignment="1" applyProtection="1">
      <alignment horizontal="left" vertical="center"/>
      <protection locked="0"/>
    </xf>
    <xf numFmtId="49" fontId="12" fillId="0" borderId="3" xfId="0" applyNumberFormat="1" applyFont="1" applyBorder="1" applyAlignment="1" applyProtection="1">
      <alignment horizontal="left" vertical="center"/>
      <protection locked="0"/>
    </xf>
    <xf numFmtId="166" fontId="10" fillId="0" borderId="8" xfId="0" applyNumberFormat="1" applyFont="1" applyBorder="1" applyAlignment="1">
      <alignment horizontal="left" vertical="center"/>
    </xf>
    <xf numFmtId="166" fontId="10" fillId="0" borderId="11" xfId="0" applyNumberFormat="1" applyFont="1" applyBorder="1" applyAlignment="1">
      <alignment horizontal="left" vertical="center"/>
    </xf>
    <xf numFmtId="166" fontId="10" fillId="0" borderId="9" xfId="0" applyNumberFormat="1" applyFont="1" applyBorder="1" applyAlignment="1">
      <alignment horizontal="left" vertical="center"/>
    </xf>
    <xf numFmtId="0" fontId="2" fillId="0" borderId="35" xfId="0" applyFont="1" applyBorder="1" applyAlignment="1">
      <alignment horizontal="left" vertical="center"/>
    </xf>
    <xf numFmtId="0" fontId="2" fillId="0" borderId="0" xfId="0" applyFont="1" applyAlignment="1">
      <alignment horizontal="left" vertical="center"/>
    </xf>
    <xf numFmtId="49" fontId="44" fillId="0" borderId="0" xfId="0" applyNumberFormat="1" applyFont="1" applyAlignment="1" applyProtection="1">
      <alignment horizontal="left" vertical="center"/>
      <protection locked="0"/>
    </xf>
    <xf numFmtId="49" fontId="44" fillId="0" borderId="39" xfId="0" applyNumberFormat="1" applyFont="1" applyBorder="1" applyAlignment="1" applyProtection="1">
      <alignment horizontal="left" vertical="center"/>
      <protection locked="0"/>
    </xf>
    <xf numFmtId="49" fontId="42" fillId="0" borderId="13" xfId="0" applyNumberFormat="1" applyFont="1" applyBorder="1" applyAlignment="1" applyProtection="1">
      <alignment horizontal="left" vertical="top"/>
      <protection locked="0"/>
    </xf>
  </cellXfs>
  <cellStyles count="3">
    <cellStyle name="Normální" xfId="0" builtinId="0"/>
    <cellStyle name="Normální 2" xfId="1" xr:uid="{00000000-0005-0000-0000-000001000000}"/>
    <cellStyle name="Normální 3" xfId="2" xr:uid="{00000000-0005-0000-0000-000002000000}"/>
  </cellStyles>
  <dxfs count="864">
    <dxf>
      <fill>
        <patternFill>
          <bgColor rgb="FFFF0000"/>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294"/>
  <sheetViews>
    <sheetView showGridLines="0" tabSelected="1" topLeftCell="B1" zoomScale="85" zoomScaleNormal="85" zoomScaleSheetLayoutView="85" workbookViewId="0">
      <selection activeCell="L5" sqref="L5"/>
    </sheetView>
  </sheetViews>
  <sheetFormatPr defaultColWidth="9.140625" defaultRowHeight="11.25" x14ac:dyDescent="0.2"/>
  <cols>
    <col min="1" max="1" width="4.140625" style="7" hidden="1" customWidth="1"/>
    <col min="2" max="2" width="8.5703125" style="7" customWidth="1"/>
    <col min="3" max="3" width="10.5703125" style="7" customWidth="1"/>
    <col min="4" max="4" width="10" style="7" customWidth="1"/>
    <col min="5" max="5" width="11.42578125" style="7" customWidth="1"/>
    <col min="6" max="6" width="74.140625" style="7" customWidth="1"/>
    <col min="7" max="7" width="9" style="8" customWidth="1"/>
    <col min="8" max="8" width="13" style="8" customWidth="1"/>
    <col min="9" max="9" width="10.85546875" style="8" customWidth="1"/>
    <col min="10" max="10" width="10.140625" style="8" customWidth="1"/>
    <col min="11" max="11" width="12.85546875" style="8" customWidth="1"/>
    <col min="12" max="12" width="19" style="8" customWidth="1"/>
    <col min="13" max="14" width="28.28515625" style="7" customWidth="1"/>
    <col min="15" max="15" width="9.140625" style="7" customWidth="1"/>
    <col min="16" max="16384" width="9.140625" style="7"/>
  </cols>
  <sheetData>
    <row r="1" spans="1:15" s="1" customFormat="1" ht="30.75" customHeight="1" thickTop="1" thickBot="1" x14ac:dyDescent="0.3">
      <c r="B1" s="110" t="s">
        <v>100</v>
      </c>
      <c r="C1" s="111"/>
      <c r="D1" s="85"/>
      <c r="E1" s="85"/>
      <c r="F1" s="86" t="s">
        <v>33</v>
      </c>
      <c r="G1" s="85"/>
      <c r="H1" s="87"/>
      <c r="I1" s="82"/>
      <c r="J1" s="83"/>
      <c r="K1" s="83"/>
      <c r="L1" s="84" t="str">
        <f>D3</f>
        <v>SO 2302</v>
      </c>
      <c r="M1" s="66"/>
    </row>
    <row r="2" spans="1:15" s="1" customFormat="1" ht="57" customHeight="1" thickTop="1" thickBot="1" x14ac:dyDescent="0.3">
      <c r="B2" s="106" t="s">
        <v>10</v>
      </c>
      <c r="C2" s="107"/>
      <c r="D2" s="25"/>
      <c r="E2" s="26"/>
      <c r="F2" s="30" t="s">
        <v>107</v>
      </c>
      <c r="G2" s="67"/>
      <c r="H2" s="68"/>
      <c r="I2" s="108" t="s">
        <v>27</v>
      </c>
      <c r="J2" s="109"/>
      <c r="K2" s="112">
        <f>SUMIFS(L:L,B:B,"SOUČET")</f>
        <v>0</v>
      </c>
      <c r="L2" s="113"/>
    </row>
    <row r="3" spans="1:15" s="1" customFormat="1" ht="42.75" customHeight="1" thickTop="1" thickBot="1" x14ac:dyDescent="0.3">
      <c r="B3" s="88" t="s">
        <v>32</v>
      </c>
      <c r="C3" s="89"/>
      <c r="D3" s="141" t="s">
        <v>108</v>
      </c>
      <c r="E3" s="141"/>
      <c r="F3" s="31" t="s">
        <v>109</v>
      </c>
      <c r="G3" s="69"/>
      <c r="H3" s="70"/>
      <c r="I3" s="80"/>
      <c r="J3" s="81"/>
      <c r="K3" s="130"/>
      <c r="L3" s="131"/>
    </row>
    <row r="4" spans="1:15" s="1" customFormat="1" ht="18" customHeight="1" thickTop="1" x14ac:dyDescent="0.25">
      <c r="B4" s="116" t="s">
        <v>19</v>
      </c>
      <c r="C4" s="117"/>
      <c r="D4" s="118"/>
      <c r="E4" s="47" t="s">
        <v>41</v>
      </c>
      <c r="F4" s="71" t="str">
        <f>IF(E4="D.2.1.9"," Kabelovody, kolektory",IF(E4="D.2.1.10"," Protihlukové objekty",LOOKUP(E4,'Kategorie monitoringu'!A1:A35,'Kategorie monitoringu'!B1:B35)))</f>
        <v xml:space="preserve"> Přejezdy a přechody</v>
      </c>
      <c r="G4" s="23"/>
      <c r="H4" s="24"/>
      <c r="I4" s="128" t="s">
        <v>29</v>
      </c>
      <c r="J4" s="129"/>
      <c r="K4" s="45">
        <v>822</v>
      </c>
      <c r="L4" s="46">
        <v>2</v>
      </c>
    </row>
    <row r="5" spans="1:15" s="1" customFormat="1" ht="18" customHeight="1" x14ac:dyDescent="0.25">
      <c r="B5" s="90" t="s">
        <v>28</v>
      </c>
      <c r="C5" s="91"/>
      <c r="D5" s="91"/>
      <c r="E5" s="47" t="s">
        <v>106</v>
      </c>
      <c r="F5" s="120" t="str">
        <f>IF((E5="Stádium 2"),"  Dokumentace pro územní řízení - DUR",(IF((E5="Stádium 3"),"  Projektová dokumentace (DOS/DSP)","")))</f>
        <v xml:space="preserve">  Projektová dokumentace (DOS/DSP)</v>
      </c>
      <c r="G5" s="120"/>
      <c r="H5" s="121"/>
      <c r="I5" s="119" t="s">
        <v>22</v>
      </c>
      <c r="J5" s="118"/>
      <c r="K5" s="44" t="s">
        <v>382</v>
      </c>
      <c r="L5" s="27"/>
    </row>
    <row r="6" spans="1:15" s="1" customFormat="1" ht="18" customHeight="1" x14ac:dyDescent="0.2">
      <c r="B6" s="90" t="s">
        <v>18</v>
      </c>
      <c r="C6" s="91"/>
      <c r="D6" s="91"/>
      <c r="E6" s="44" t="s">
        <v>110</v>
      </c>
      <c r="F6" s="132"/>
      <c r="G6" s="132"/>
      <c r="H6" s="133"/>
      <c r="I6" s="119" t="s">
        <v>23</v>
      </c>
      <c r="J6" s="118"/>
      <c r="K6" s="44" t="s">
        <v>383</v>
      </c>
      <c r="L6" s="27"/>
      <c r="O6" s="72"/>
    </row>
    <row r="7" spans="1:15" s="1" customFormat="1" ht="18" customHeight="1" x14ac:dyDescent="0.2">
      <c r="B7" s="122" t="s">
        <v>24</v>
      </c>
      <c r="C7" s="105"/>
      <c r="D7" s="105"/>
      <c r="E7" s="48" t="s">
        <v>381</v>
      </c>
      <c r="F7" s="134" t="s">
        <v>17</v>
      </c>
      <c r="G7" s="135"/>
      <c r="H7" s="136"/>
      <c r="I7" s="127" t="s">
        <v>26</v>
      </c>
      <c r="J7" s="117"/>
      <c r="K7" s="43">
        <v>2022</v>
      </c>
      <c r="L7" s="27"/>
      <c r="O7" s="73"/>
    </row>
    <row r="8" spans="1:15" s="1" customFormat="1" ht="19.5" customHeight="1" thickBot="1" x14ac:dyDescent="0.3">
      <c r="B8" s="137" t="s">
        <v>25</v>
      </c>
      <c r="C8" s="138"/>
      <c r="D8" s="138"/>
      <c r="E8" s="49" t="s">
        <v>111</v>
      </c>
      <c r="F8" s="32" t="s">
        <v>112</v>
      </c>
      <c r="G8" s="139" t="s">
        <v>113</v>
      </c>
      <c r="H8" s="140"/>
      <c r="I8" s="104" t="s">
        <v>16</v>
      </c>
      <c r="J8" s="105"/>
      <c r="K8" s="42" t="s">
        <v>114</v>
      </c>
      <c r="L8" s="28"/>
    </row>
    <row r="9" spans="1:15" s="1" customFormat="1" ht="9.75" customHeight="1" x14ac:dyDescent="0.25">
      <c r="B9" s="125" t="str">
        <f>F2</f>
        <v>Doplnění závor na přejezdu P7871 v km 27,441 trati Hlučín - Opava</v>
      </c>
      <c r="C9" s="126"/>
      <c r="D9" s="126"/>
      <c r="E9" s="126"/>
      <c r="F9" s="126"/>
      <c r="G9" s="126"/>
      <c r="H9" s="126"/>
      <c r="I9" s="126"/>
      <c r="J9" s="126"/>
      <c r="K9" s="76" t="str">
        <f>$I$5</f>
        <v>ISPROFIN:</v>
      </c>
      <c r="L9" s="77" t="str">
        <f>K5</f>
        <v>3273514800</v>
      </c>
    </row>
    <row r="10" spans="1:15" s="1" customFormat="1" ht="15" customHeight="1" x14ac:dyDescent="0.25">
      <c r="B10" s="123" t="s">
        <v>11</v>
      </c>
      <c r="C10" s="102" t="s">
        <v>0</v>
      </c>
      <c r="D10" s="102" t="s">
        <v>1</v>
      </c>
      <c r="E10" s="102" t="s">
        <v>12</v>
      </c>
      <c r="F10" s="100" t="s">
        <v>30</v>
      </c>
      <c r="G10" s="100" t="s">
        <v>2</v>
      </c>
      <c r="H10" s="100" t="s">
        <v>3</v>
      </c>
      <c r="I10" s="102" t="s">
        <v>13</v>
      </c>
      <c r="J10" s="102" t="s">
        <v>14</v>
      </c>
      <c r="K10" s="114" t="s">
        <v>4</v>
      </c>
      <c r="L10" s="115"/>
    </row>
    <row r="11" spans="1:15" s="1" customFormat="1" ht="15" customHeight="1" x14ac:dyDescent="0.25">
      <c r="B11" s="123"/>
      <c r="C11" s="102"/>
      <c r="D11" s="102"/>
      <c r="E11" s="102"/>
      <c r="F11" s="100"/>
      <c r="G11" s="100"/>
      <c r="H11" s="100"/>
      <c r="I11" s="102"/>
      <c r="J11" s="102"/>
      <c r="K11" s="114"/>
      <c r="L11" s="115"/>
    </row>
    <row r="12" spans="1:15" s="1" customFormat="1" ht="12.75" customHeight="1" thickBot="1" x14ac:dyDescent="0.3">
      <c r="B12" s="124"/>
      <c r="C12" s="103"/>
      <c r="D12" s="103"/>
      <c r="E12" s="103"/>
      <c r="F12" s="101"/>
      <c r="G12" s="101"/>
      <c r="H12" s="101"/>
      <c r="I12" s="103"/>
      <c r="J12" s="103"/>
      <c r="K12" s="78" t="s">
        <v>15</v>
      </c>
      <c r="L12" s="79" t="s">
        <v>5</v>
      </c>
    </row>
    <row r="13" spans="1:15" s="1" customFormat="1" ht="15" customHeight="1" thickBot="1" x14ac:dyDescent="0.3">
      <c r="A13" s="74" t="s">
        <v>31</v>
      </c>
      <c r="B13" s="50" t="s">
        <v>20</v>
      </c>
      <c r="C13" s="51">
        <v>0</v>
      </c>
      <c r="D13" s="52"/>
      <c r="E13" s="52"/>
      <c r="F13" s="53" t="s">
        <v>115</v>
      </c>
      <c r="G13" s="51"/>
      <c r="H13" s="51"/>
      <c r="I13" s="51"/>
      <c r="J13" s="51"/>
      <c r="K13" s="51"/>
      <c r="L13" s="54"/>
    </row>
    <row r="14" spans="1:15" s="1" customFormat="1" ht="13.5" customHeight="1" thickBot="1" x14ac:dyDescent="0.3">
      <c r="A14" s="1" t="s">
        <v>7</v>
      </c>
      <c r="B14" s="75">
        <f>1+MAX($B$13:B13)</f>
        <v>1</v>
      </c>
      <c r="C14" s="33" t="s">
        <v>116</v>
      </c>
      <c r="D14" s="41"/>
      <c r="E14" s="34" t="s">
        <v>117</v>
      </c>
      <c r="F14" s="36" t="s">
        <v>118</v>
      </c>
      <c r="G14" s="34" t="s">
        <v>119</v>
      </c>
      <c r="H14" s="39">
        <v>1</v>
      </c>
      <c r="I14" s="34">
        <v>0</v>
      </c>
      <c r="J14" s="65" t="str">
        <f>IF(I14=0,"",I14*H14)</f>
        <v/>
      </c>
      <c r="K14" s="40"/>
      <c r="L14" s="60">
        <f>ROUND((ROUND(H14,3))*(ROUND(K14,2)),2)</f>
        <v>0</v>
      </c>
    </row>
    <row r="15" spans="1:15" s="1" customFormat="1" ht="12.75" customHeight="1" x14ac:dyDescent="0.25">
      <c r="A15" s="1" t="s">
        <v>6</v>
      </c>
      <c r="B15" s="11"/>
      <c r="F15" s="37"/>
      <c r="G15" s="5"/>
      <c r="H15" s="5"/>
      <c r="I15" s="5"/>
      <c r="J15" s="5"/>
      <c r="K15" s="5"/>
      <c r="L15" s="12"/>
    </row>
    <row r="16" spans="1:15" s="1" customFormat="1" ht="12.75" customHeight="1" x14ac:dyDescent="0.25">
      <c r="A16" s="1" t="s">
        <v>8</v>
      </c>
      <c r="B16" s="11"/>
      <c r="F16" s="35" t="s">
        <v>120</v>
      </c>
      <c r="G16" s="5"/>
      <c r="H16" s="5"/>
      <c r="I16" s="5"/>
      <c r="J16" s="5"/>
      <c r="K16" s="5"/>
      <c r="L16" s="12"/>
    </row>
    <row r="17" spans="1:12" s="1" customFormat="1" ht="12.75" customHeight="1" thickBot="1" x14ac:dyDescent="0.3">
      <c r="A17" s="1" t="s">
        <v>9</v>
      </c>
      <c r="B17" s="55"/>
      <c r="C17" s="56"/>
      <c r="D17" s="56"/>
      <c r="E17" s="56"/>
      <c r="F17" s="57" t="s">
        <v>121</v>
      </c>
      <c r="G17" s="58"/>
      <c r="H17" s="58"/>
      <c r="I17" s="58"/>
      <c r="J17" s="58"/>
      <c r="K17" s="58"/>
      <c r="L17" s="59"/>
    </row>
    <row r="18" spans="1:12" s="1" customFormat="1" ht="23.25" thickBot="1" x14ac:dyDescent="0.3">
      <c r="A18" s="1" t="s">
        <v>7</v>
      </c>
      <c r="B18" s="75">
        <f>1+MAX($B$13:B17)</f>
        <v>2</v>
      </c>
      <c r="C18" s="33" t="s">
        <v>122</v>
      </c>
      <c r="D18" s="41">
        <v>900</v>
      </c>
      <c r="E18" s="34" t="s">
        <v>123</v>
      </c>
      <c r="F18" s="36" t="s">
        <v>124</v>
      </c>
      <c r="G18" s="34" t="s">
        <v>125</v>
      </c>
      <c r="H18" s="39">
        <v>236.97399999999999</v>
      </c>
      <c r="I18" s="34">
        <v>0</v>
      </c>
      <c r="J18" s="92" t="str">
        <f>IF(I18=0,"",I18*H18)</f>
        <v/>
      </c>
      <c r="K18" s="40"/>
      <c r="L18" s="93">
        <f>ROUND((ROUND(H18,3))*(ROUND(K18,2)),2)</f>
        <v>0</v>
      </c>
    </row>
    <row r="19" spans="1:12" s="1" customFormat="1" ht="12.75" customHeight="1" x14ac:dyDescent="0.25">
      <c r="A19" s="1" t="s">
        <v>6</v>
      </c>
      <c r="B19" s="11"/>
      <c r="F19" s="37" t="s">
        <v>126</v>
      </c>
      <c r="G19" s="5"/>
      <c r="H19" s="5"/>
      <c r="I19" s="5"/>
      <c r="J19" s="5"/>
      <c r="K19" s="5"/>
      <c r="L19" s="12"/>
    </row>
    <row r="20" spans="1:12" s="1" customFormat="1" ht="225" x14ac:dyDescent="0.25">
      <c r="A20" s="1" t="s">
        <v>8</v>
      </c>
      <c r="B20" s="11"/>
      <c r="F20" s="35" t="s">
        <v>127</v>
      </c>
      <c r="G20" s="5"/>
      <c r="H20" s="5"/>
      <c r="I20" s="5"/>
      <c r="J20" s="5"/>
      <c r="K20" s="5"/>
      <c r="L20" s="12"/>
    </row>
    <row r="21" spans="1:12" s="1" customFormat="1" ht="102" thickBot="1" x14ac:dyDescent="0.3">
      <c r="A21" s="1" t="s">
        <v>9</v>
      </c>
      <c r="B21" s="13"/>
      <c r="C21" s="9"/>
      <c r="D21" s="9"/>
      <c r="E21" s="9"/>
      <c r="F21" s="38" t="s">
        <v>128</v>
      </c>
      <c r="G21" s="6"/>
      <c r="H21" s="6"/>
      <c r="I21" s="6"/>
      <c r="J21" s="6"/>
      <c r="K21" s="6"/>
      <c r="L21" s="14"/>
    </row>
    <row r="22" spans="1:12" s="1" customFormat="1" ht="23.25" thickBot="1" x14ac:dyDescent="0.3">
      <c r="A22" s="1" t="s">
        <v>7</v>
      </c>
      <c r="B22" s="75">
        <f>1+MAX($B$13:B21)</f>
        <v>3</v>
      </c>
      <c r="C22" s="33" t="s">
        <v>129</v>
      </c>
      <c r="D22" s="41">
        <v>904</v>
      </c>
      <c r="E22" s="34"/>
      <c r="F22" s="36" t="s">
        <v>130</v>
      </c>
      <c r="G22" s="34" t="s">
        <v>125</v>
      </c>
      <c r="H22" s="39">
        <v>38.148000000000003</v>
      </c>
      <c r="I22" s="34">
        <v>0</v>
      </c>
      <c r="J22" s="92" t="str">
        <f>IF(I22=0,"",I22*H22)</f>
        <v/>
      </c>
      <c r="K22" s="40"/>
      <c r="L22" s="93">
        <f>ROUND((ROUND(H22,3))*(ROUND(K22,2)),2)</f>
        <v>0</v>
      </c>
    </row>
    <row r="23" spans="1:12" s="1" customFormat="1" ht="12.75" customHeight="1" x14ac:dyDescent="0.25">
      <c r="A23" s="1" t="s">
        <v>6</v>
      </c>
      <c r="B23" s="11"/>
      <c r="F23" s="37" t="s">
        <v>126</v>
      </c>
      <c r="G23" s="5"/>
      <c r="H23" s="5"/>
      <c r="I23" s="5"/>
      <c r="J23" s="5"/>
      <c r="K23" s="5"/>
      <c r="L23" s="12"/>
    </row>
    <row r="24" spans="1:12" s="1" customFormat="1" ht="33.75" x14ac:dyDescent="0.25">
      <c r="A24" s="1" t="s">
        <v>8</v>
      </c>
      <c r="B24" s="11"/>
      <c r="F24" s="35" t="s">
        <v>131</v>
      </c>
      <c r="G24" s="5"/>
      <c r="H24" s="5"/>
      <c r="I24" s="5"/>
      <c r="J24" s="5"/>
      <c r="K24" s="5"/>
      <c r="L24" s="12"/>
    </row>
    <row r="25" spans="1:12" s="1" customFormat="1" ht="102" thickBot="1" x14ac:dyDescent="0.3">
      <c r="A25" s="1" t="s">
        <v>9</v>
      </c>
      <c r="B25" s="13"/>
      <c r="C25" s="9"/>
      <c r="D25" s="9"/>
      <c r="E25" s="9"/>
      <c r="F25" s="38" t="s">
        <v>128</v>
      </c>
      <c r="G25" s="6"/>
      <c r="H25" s="6"/>
      <c r="I25" s="6"/>
      <c r="J25" s="6"/>
      <c r="K25" s="6"/>
      <c r="L25" s="14"/>
    </row>
    <row r="26" spans="1:12" s="1" customFormat="1" ht="23.25" thickBot="1" x14ac:dyDescent="0.3">
      <c r="A26" s="1" t="s">
        <v>7</v>
      </c>
      <c r="B26" s="75">
        <f>1+MAX($B$13:B25)</f>
        <v>4</v>
      </c>
      <c r="C26" s="33" t="s">
        <v>132</v>
      </c>
      <c r="D26" s="41">
        <v>905</v>
      </c>
      <c r="E26" s="34" t="s">
        <v>123</v>
      </c>
      <c r="F26" s="36" t="s">
        <v>133</v>
      </c>
      <c r="G26" s="34" t="s">
        <v>125</v>
      </c>
      <c r="H26" s="39">
        <v>41.091000000000001</v>
      </c>
      <c r="I26" s="34">
        <v>0</v>
      </c>
      <c r="J26" s="92" t="str">
        <f>IF(I26=0,"",I26*H26)</f>
        <v/>
      </c>
      <c r="K26" s="40"/>
      <c r="L26" s="93">
        <f>ROUND((ROUND(H26,3))*(ROUND(K26,2)),2)</f>
        <v>0</v>
      </c>
    </row>
    <row r="27" spans="1:12" s="1" customFormat="1" ht="12.75" customHeight="1" x14ac:dyDescent="0.25">
      <c r="A27" s="1" t="s">
        <v>6</v>
      </c>
      <c r="B27" s="11"/>
      <c r="F27" s="37" t="s">
        <v>126</v>
      </c>
      <c r="G27" s="5"/>
      <c r="H27" s="5"/>
      <c r="I27" s="5"/>
      <c r="J27" s="5"/>
      <c r="K27" s="5"/>
      <c r="L27" s="12"/>
    </row>
    <row r="28" spans="1:12" s="1" customFormat="1" ht="56.25" x14ac:dyDescent="0.25">
      <c r="A28" s="1" t="s">
        <v>8</v>
      </c>
      <c r="B28" s="11"/>
      <c r="F28" s="35" t="s">
        <v>134</v>
      </c>
      <c r="G28" s="5"/>
      <c r="H28" s="5"/>
      <c r="I28" s="5"/>
      <c r="J28" s="5"/>
      <c r="K28" s="5"/>
      <c r="L28" s="12"/>
    </row>
    <row r="29" spans="1:12" s="1" customFormat="1" ht="102" thickBot="1" x14ac:dyDescent="0.3">
      <c r="A29" s="1" t="s">
        <v>9</v>
      </c>
      <c r="B29" s="13"/>
      <c r="C29" s="9"/>
      <c r="D29" s="9"/>
      <c r="E29" s="9"/>
      <c r="F29" s="38" t="s">
        <v>128</v>
      </c>
      <c r="G29" s="6"/>
      <c r="H29" s="6"/>
      <c r="I29" s="6"/>
      <c r="J29" s="6"/>
      <c r="K29" s="6"/>
      <c r="L29" s="14"/>
    </row>
    <row r="30" spans="1:12" s="1" customFormat="1" ht="23.25" thickBot="1" x14ac:dyDescent="0.3">
      <c r="A30" s="1" t="s">
        <v>7</v>
      </c>
      <c r="B30" s="75">
        <f>1+MAX($B$13:B29)</f>
        <v>5</v>
      </c>
      <c r="C30" s="33" t="s">
        <v>135</v>
      </c>
      <c r="D30" s="41">
        <v>906</v>
      </c>
      <c r="E30" s="34" t="s">
        <v>123</v>
      </c>
      <c r="F30" s="36" t="s">
        <v>136</v>
      </c>
      <c r="G30" s="34" t="s">
        <v>125</v>
      </c>
      <c r="H30" s="39">
        <v>243</v>
      </c>
      <c r="I30" s="34">
        <v>0</v>
      </c>
      <c r="J30" s="92" t="str">
        <f>IF(I30=0,"",I30*H30)</f>
        <v/>
      </c>
      <c r="K30" s="40"/>
      <c r="L30" s="93">
        <f>ROUND((ROUND(H30,3))*(ROUND(K30,2)),2)</f>
        <v>0</v>
      </c>
    </row>
    <row r="31" spans="1:12" s="1" customFormat="1" ht="12.75" customHeight="1" x14ac:dyDescent="0.25">
      <c r="A31" s="1" t="s">
        <v>6</v>
      </c>
      <c r="B31" s="11"/>
      <c r="F31" s="37" t="s">
        <v>126</v>
      </c>
      <c r="G31" s="5"/>
      <c r="H31" s="5"/>
      <c r="I31" s="5"/>
      <c r="J31" s="5"/>
      <c r="K31" s="5"/>
      <c r="L31" s="12"/>
    </row>
    <row r="32" spans="1:12" s="1" customFormat="1" ht="33.75" x14ac:dyDescent="0.25">
      <c r="A32" s="1" t="s">
        <v>8</v>
      </c>
      <c r="B32" s="11"/>
      <c r="F32" s="35" t="s">
        <v>137</v>
      </c>
      <c r="G32" s="5"/>
      <c r="H32" s="5"/>
      <c r="I32" s="5"/>
      <c r="J32" s="5"/>
      <c r="K32" s="5"/>
      <c r="L32" s="12"/>
    </row>
    <row r="33" spans="1:12" s="1" customFormat="1" ht="102" thickBot="1" x14ac:dyDescent="0.3">
      <c r="A33" s="1" t="s">
        <v>9</v>
      </c>
      <c r="B33" s="13"/>
      <c r="C33" s="9"/>
      <c r="D33" s="9"/>
      <c r="E33" s="9"/>
      <c r="F33" s="38" t="s">
        <v>128</v>
      </c>
      <c r="G33" s="6"/>
      <c r="H33" s="6"/>
      <c r="I33" s="6"/>
      <c r="J33" s="6"/>
      <c r="K33" s="6"/>
      <c r="L33" s="14"/>
    </row>
    <row r="34" spans="1:12" s="1" customFormat="1" ht="23.25" thickBot="1" x14ac:dyDescent="0.3">
      <c r="A34" s="1" t="s">
        <v>7</v>
      </c>
      <c r="B34" s="75">
        <f>1+MAX($B$13:B33)</f>
        <v>6</v>
      </c>
      <c r="C34" s="33" t="s">
        <v>138</v>
      </c>
      <c r="D34" s="41">
        <v>915</v>
      </c>
      <c r="E34" s="34" t="s">
        <v>123</v>
      </c>
      <c r="F34" s="36" t="s">
        <v>139</v>
      </c>
      <c r="G34" s="34" t="s">
        <v>125</v>
      </c>
      <c r="H34" s="39">
        <v>1.4E-2</v>
      </c>
      <c r="I34" s="34">
        <v>0</v>
      </c>
      <c r="J34" s="92" t="str">
        <f>IF(I34=0,"",I34*H34)</f>
        <v/>
      </c>
      <c r="K34" s="40"/>
      <c r="L34" s="93">
        <f>ROUND((ROUND(H34,3))*(ROUND(K34,2)),2)</f>
        <v>0</v>
      </c>
    </row>
    <row r="35" spans="1:12" s="1" customFormat="1" ht="12.75" customHeight="1" x14ac:dyDescent="0.25">
      <c r="A35" s="1" t="s">
        <v>6</v>
      </c>
      <c r="B35" s="11"/>
      <c r="F35" s="37" t="s">
        <v>126</v>
      </c>
      <c r="G35" s="5"/>
      <c r="H35" s="5"/>
      <c r="I35" s="5"/>
      <c r="J35" s="5"/>
      <c r="K35" s="5"/>
      <c r="L35" s="12"/>
    </row>
    <row r="36" spans="1:12" s="1" customFormat="1" ht="12.75" customHeight="1" x14ac:dyDescent="0.25">
      <c r="A36" s="1" t="s">
        <v>8</v>
      </c>
      <c r="B36" s="11"/>
      <c r="F36" s="35" t="s">
        <v>140</v>
      </c>
      <c r="G36" s="5"/>
      <c r="H36" s="5"/>
      <c r="I36" s="5"/>
      <c r="J36" s="5"/>
      <c r="K36" s="5"/>
      <c r="L36" s="12"/>
    </row>
    <row r="37" spans="1:12" s="1" customFormat="1" ht="102" thickBot="1" x14ac:dyDescent="0.3">
      <c r="A37" s="1" t="s">
        <v>9</v>
      </c>
      <c r="B37" s="13"/>
      <c r="C37" s="9"/>
      <c r="D37" s="9"/>
      <c r="E37" s="9"/>
      <c r="F37" s="38" t="s">
        <v>128</v>
      </c>
      <c r="G37" s="6"/>
      <c r="H37" s="6"/>
      <c r="I37" s="6"/>
      <c r="J37" s="6"/>
      <c r="K37" s="6"/>
      <c r="L37" s="14"/>
    </row>
    <row r="38" spans="1:12" s="1" customFormat="1" ht="23.25" thickBot="1" x14ac:dyDescent="0.3">
      <c r="A38" s="1" t="s">
        <v>7</v>
      </c>
      <c r="B38" s="75">
        <f>1+MAX($B$13:B37)</f>
        <v>7</v>
      </c>
      <c r="C38" s="33" t="s">
        <v>141</v>
      </c>
      <c r="D38" s="41">
        <v>916</v>
      </c>
      <c r="E38" s="34" t="s">
        <v>123</v>
      </c>
      <c r="F38" s="36" t="s">
        <v>142</v>
      </c>
      <c r="G38" s="34" t="s">
        <v>125</v>
      </c>
      <c r="H38" s="39">
        <v>2.4E-2</v>
      </c>
      <c r="I38" s="34">
        <v>0</v>
      </c>
      <c r="J38" s="92" t="str">
        <f>IF(I38=0,"",I38*H38)</f>
        <v/>
      </c>
      <c r="K38" s="40"/>
      <c r="L38" s="93">
        <f>ROUND((ROUND(H38,3))*(ROUND(K38,2)),2)</f>
        <v>0</v>
      </c>
    </row>
    <row r="39" spans="1:12" s="1" customFormat="1" ht="12.75" customHeight="1" x14ac:dyDescent="0.25">
      <c r="A39" s="1" t="s">
        <v>6</v>
      </c>
      <c r="B39" s="11"/>
      <c r="F39" s="37" t="s">
        <v>126</v>
      </c>
      <c r="G39" s="5"/>
      <c r="H39" s="5"/>
      <c r="I39" s="5"/>
      <c r="J39" s="5"/>
      <c r="K39" s="5"/>
      <c r="L39" s="12"/>
    </row>
    <row r="40" spans="1:12" s="1" customFormat="1" ht="12.75" customHeight="1" x14ac:dyDescent="0.25">
      <c r="A40" s="1" t="s">
        <v>8</v>
      </c>
      <c r="B40" s="11"/>
      <c r="F40" s="35" t="s">
        <v>143</v>
      </c>
      <c r="G40" s="5"/>
      <c r="H40" s="5"/>
      <c r="I40" s="5"/>
      <c r="J40" s="5"/>
      <c r="K40" s="5"/>
      <c r="L40" s="12"/>
    </row>
    <row r="41" spans="1:12" s="1" customFormat="1" ht="102" thickBot="1" x14ac:dyDescent="0.3">
      <c r="A41" s="1" t="s">
        <v>9</v>
      </c>
      <c r="B41" s="13"/>
      <c r="C41" s="9"/>
      <c r="D41" s="9"/>
      <c r="E41" s="9"/>
      <c r="F41" s="38" t="s">
        <v>128</v>
      </c>
      <c r="G41" s="6"/>
      <c r="H41" s="6"/>
      <c r="I41" s="6"/>
      <c r="J41" s="6"/>
      <c r="K41" s="6"/>
      <c r="L41" s="14"/>
    </row>
    <row r="42" spans="1:12" s="1" customFormat="1" ht="23.25" thickBot="1" x14ac:dyDescent="0.3">
      <c r="A42" s="1" t="s">
        <v>7</v>
      </c>
      <c r="B42" s="75">
        <f>1+MAX($B$13:B41)</f>
        <v>8</v>
      </c>
      <c r="C42" s="33" t="s">
        <v>144</v>
      </c>
      <c r="D42" s="41">
        <v>922</v>
      </c>
      <c r="E42" s="34" t="s">
        <v>123</v>
      </c>
      <c r="F42" s="36" t="s">
        <v>145</v>
      </c>
      <c r="G42" s="34" t="s">
        <v>125</v>
      </c>
      <c r="H42" s="39">
        <v>97.103999999999999</v>
      </c>
      <c r="I42" s="34">
        <v>0</v>
      </c>
      <c r="J42" s="92" t="str">
        <f>IF(I42=0,"",I42*H42)</f>
        <v/>
      </c>
      <c r="K42" s="40"/>
      <c r="L42" s="93">
        <f>ROUND((ROUND(H42,3))*(ROUND(K42,2)),2)</f>
        <v>0</v>
      </c>
    </row>
    <row r="43" spans="1:12" s="1" customFormat="1" ht="12.75" customHeight="1" x14ac:dyDescent="0.25">
      <c r="A43" s="1" t="s">
        <v>6</v>
      </c>
      <c r="B43" s="11"/>
      <c r="F43" s="37" t="s">
        <v>126</v>
      </c>
      <c r="G43" s="5"/>
      <c r="H43" s="5"/>
      <c r="I43" s="5"/>
      <c r="J43" s="5"/>
      <c r="K43" s="5"/>
      <c r="L43" s="12"/>
    </row>
    <row r="44" spans="1:12" s="1" customFormat="1" ht="33.75" x14ac:dyDescent="0.25">
      <c r="A44" s="1" t="s">
        <v>8</v>
      </c>
      <c r="B44" s="11"/>
      <c r="F44" s="35" t="s">
        <v>146</v>
      </c>
      <c r="G44" s="5"/>
      <c r="H44" s="5"/>
      <c r="I44" s="5"/>
      <c r="J44" s="5"/>
      <c r="K44" s="5"/>
      <c r="L44" s="12"/>
    </row>
    <row r="45" spans="1:12" s="1" customFormat="1" ht="102" thickBot="1" x14ac:dyDescent="0.3">
      <c r="A45" s="1" t="s">
        <v>9</v>
      </c>
      <c r="B45" s="13"/>
      <c r="C45" s="9"/>
      <c r="D45" s="9"/>
      <c r="E45" s="9"/>
      <c r="F45" s="38" t="s">
        <v>128</v>
      </c>
      <c r="G45" s="6"/>
      <c r="H45" s="6"/>
      <c r="I45" s="6"/>
      <c r="J45" s="6"/>
      <c r="K45" s="6"/>
      <c r="L45" s="14"/>
    </row>
    <row r="46" spans="1:12" s="1" customFormat="1" ht="13.5" customHeight="1" thickBot="1" x14ac:dyDescent="0.3">
      <c r="A46" s="1" t="s">
        <v>7</v>
      </c>
      <c r="B46" s="75">
        <f>1+MAX($B$13:B45)</f>
        <v>9</v>
      </c>
      <c r="C46" s="33" t="s">
        <v>147</v>
      </c>
      <c r="D46" s="41"/>
      <c r="E46" s="34" t="s">
        <v>117</v>
      </c>
      <c r="F46" s="36" t="s">
        <v>148</v>
      </c>
      <c r="G46" s="34" t="s">
        <v>119</v>
      </c>
      <c r="H46" s="39">
        <v>1</v>
      </c>
      <c r="I46" s="34">
        <v>0</v>
      </c>
      <c r="J46" s="92" t="str">
        <f>IF(I46=0,"",I46*H46)</f>
        <v/>
      </c>
      <c r="K46" s="40"/>
      <c r="L46" s="93">
        <f>ROUND((ROUND(H46,3))*(ROUND(K46,2)),2)</f>
        <v>0</v>
      </c>
    </row>
    <row r="47" spans="1:12" s="1" customFormat="1" ht="12.75" customHeight="1" x14ac:dyDescent="0.25">
      <c r="A47" s="1" t="s">
        <v>6</v>
      </c>
      <c r="B47" s="11"/>
      <c r="F47" s="37"/>
      <c r="G47" s="5"/>
      <c r="H47" s="5"/>
      <c r="I47" s="5"/>
      <c r="J47" s="5"/>
      <c r="K47" s="5"/>
      <c r="L47" s="12"/>
    </row>
    <row r="48" spans="1:12" s="1" customFormat="1" ht="12.75" customHeight="1" x14ac:dyDescent="0.25">
      <c r="A48" s="1" t="s">
        <v>8</v>
      </c>
      <c r="B48" s="11"/>
      <c r="F48" s="35" t="s">
        <v>149</v>
      </c>
      <c r="G48" s="5"/>
      <c r="H48" s="5"/>
      <c r="I48" s="5"/>
      <c r="J48" s="5"/>
      <c r="K48" s="5"/>
      <c r="L48" s="12"/>
    </row>
    <row r="49" spans="1:12" s="1" customFormat="1" ht="12.75" customHeight="1" thickBot="1" x14ac:dyDescent="0.3">
      <c r="A49" s="1" t="s">
        <v>9</v>
      </c>
      <c r="B49" s="13"/>
      <c r="C49" s="9"/>
      <c r="D49" s="9"/>
      <c r="E49" s="9"/>
      <c r="F49" s="38" t="s">
        <v>121</v>
      </c>
      <c r="G49" s="6"/>
      <c r="H49" s="6"/>
      <c r="I49" s="6"/>
      <c r="J49" s="6"/>
      <c r="K49" s="6"/>
      <c r="L49" s="14"/>
    </row>
    <row r="50" spans="1:12" ht="13.5" thickBot="1" x14ac:dyDescent="0.25">
      <c r="A50" s="94" t="s">
        <v>34</v>
      </c>
      <c r="B50" s="95" t="s">
        <v>150</v>
      </c>
      <c r="C50" s="96" t="s">
        <v>151</v>
      </c>
      <c r="D50" s="97"/>
      <c r="E50" s="97"/>
      <c r="F50" s="98" t="s">
        <v>115</v>
      </c>
      <c r="G50" s="96"/>
      <c r="H50" s="96"/>
      <c r="I50" s="96"/>
      <c r="J50" s="96"/>
      <c r="K50" s="96"/>
      <c r="L50" s="99">
        <f>SUM(L14:L49)</f>
        <v>0</v>
      </c>
    </row>
    <row r="51" spans="1:12" ht="13.5" thickBot="1" x14ac:dyDescent="0.25">
      <c r="A51" s="74" t="s">
        <v>31</v>
      </c>
      <c r="B51" s="50" t="s">
        <v>20</v>
      </c>
      <c r="C51" s="51">
        <v>1</v>
      </c>
      <c r="D51" s="52"/>
      <c r="E51" s="52"/>
      <c r="F51" s="53" t="s">
        <v>152</v>
      </c>
      <c r="G51" s="51"/>
      <c r="H51" s="51"/>
      <c r="I51" s="51"/>
      <c r="J51" s="51"/>
      <c r="K51" s="51"/>
      <c r="L51" s="54"/>
    </row>
    <row r="52" spans="1:12" ht="13.5" customHeight="1" thickBot="1" x14ac:dyDescent="0.25">
      <c r="A52" s="1" t="s">
        <v>7</v>
      </c>
      <c r="B52" s="75">
        <f>1+MAX($B$13:B51)</f>
        <v>10</v>
      </c>
      <c r="C52" s="33" t="s">
        <v>153</v>
      </c>
      <c r="D52" s="41"/>
      <c r="E52" s="34" t="s">
        <v>117</v>
      </c>
      <c r="F52" s="36" t="s">
        <v>154</v>
      </c>
      <c r="G52" s="34" t="s">
        <v>155</v>
      </c>
      <c r="H52" s="39">
        <v>29.17</v>
      </c>
      <c r="I52" s="34">
        <v>0</v>
      </c>
      <c r="J52" s="92" t="str">
        <f>IF(I52=0,"",I52*H52)</f>
        <v/>
      </c>
      <c r="K52" s="40"/>
      <c r="L52" s="93">
        <f>ROUND((ROUND(H52,3))*(ROUND(K52,2)),2)</f>
        <v>0</v>
      </c>
    </row>
    <row r="53" spans="1:12" ht="12.75" customHeight="1" x14ac:dyDescent="0.2">
      <c r="A53" s="1" t="s">
        <v>6</v>
      </c>
      <c r="B53" s="11"/>
      <c r="C53" s="1"/>
      <c r="D53" s="1"/>
      <c r="E53" s="1"/>
      <c r="F53" s="37"/>
      <c r="G53" s="5"/>
      <c r="H53" s="5"/>
      <c r="I53" s="5"/>
      <c r="J53" s="5"/>
      <c r="K53" s="5"/>
      <c r="L53" s="12"/>
    </row>
    <row r="54" spans="1:12" ht="22.5" x14ac:dyDescent="0.2">
      <c r="A54" s="1" t="s">
        <v>8</v>
      </c>
      <c r="B54" s="11"/>
      <c r="C54" s="1"/>
      <c r="D54" s="1"/>
      <c r="E54" s="1"/>
      <c r="F54" s="35" t="s">
        <v>156</v>
      </c>
      <c r="G54" s="5"/>
      <c r="H54" s="5"/>
      <c r="I54" s="5"/>
      <c r="J54" s="5"/>
      <c r="K54" s="5"/>
      <c r="L54" s="12"/>
    </row>
    <row r="55" spans="1:12" ht="23.25" thickBot="1" x14ac:dyDescent="0.25">
      <c r="A55" s="1" t="s">
        <v>9</v>
      </c>
      <c r="B55" s="13"/>
      <c r="C55" s="9"/>
      <c r="D55" s="9"/>
      <c r="E55" s="9"/>
      <c r="F55" s="38" t="s">
        <v>157</v>
      </c>
      <c r="G55" s="6"/>
      <c r="H55" s="6"/>
      <c r="I55" s="6"/>
      <c r="J55" s="6"/>
      <c r="K55" s="6"/>
      <c r="L55" s="14"/>
    </row>
    <row r="56" spans="1:12" ht="13.5" customHeight="1" thickBot="1" x14ac:dyDescent="0.25">
      <c r="A56" s="1" t="s">
        <v>7</v>
      </c>
      <c r="B56" s="75">
        <f>1+MAX($B$13:B55)</f>
        <v>11</v>
      </c>
      <c r="C56" s="33" t="s">
        <v>158</v>
      </c>
      <c r="D56" s="41"/>
      <c r="E56" s="34" t="s">
        <v>117</v>
      </c>
      <c r="F56" s="36" t="s">
        <v>159</v>
      </c>
      <c r="G56" s="34" t="s">
        <v>160</v>
      </c>
      <c r="H56" s="39">
        <v>52.5</v>
      </c>
      <c r="I56" s="34">
        <v>0</v>
      </c>
      <c r="J56" s="92" t="str">
        <f>IF(I56=0,"",I56*H56)</f>
        <v/>
      </c>
      <c r="K56" s="40"/>
      <c r="L56" s="93">
        <f>ROUND((ROUND(H56,3))*(ROUND(K56,2)),2)</f>
        <v>0</v>
      </c>
    </row>
    <row r="57" spans="1:12" ht="12.75" customHeight="1" x14ac:dyDescent="0.2">
      <c r="A57" s="1" t="s">
        <v>6</v>
      </c>
      <c r="B57" s="11"/>
      <c r="C57" s="1"/>
      <c r="D57" s="1"/>
      <c r="E57" s="1"/>
      <c r="F57" s="37"/>
      <c r="G57" s="5"/>
      <c r="H57" s="5"/>
      <c r="I57" s="5"/>
      <c r="J57" s="5"/>
      <c r="K57" s="5"/>
      <c r="L57" s="12"/>
    </row>
    <row r="58" spans="1:12" ht="22.5" x14ac:dyDescent="0.2">
      <c r="A58" s="1" t="s">
        <v>8</v>
      </c>
      <c r="B58" s="11"/>
      <c r="C58" s="1"/>
      <c r="D58" s="1"/>
      <c r="E58" s="1"/>
      <c r="F58" s="35" t="s">
        <v>161</v>
      </c>
      <c r="G58" s="5"/>
      <c r="H58" s="5"/>
      <c r="I58" s="5"/>
      <c r="J58" s="5"/>
      <c r="K58" s="5"/>
      <c r="L58" s="12"/>
    </row>
    <row r="59" spans="1:12" ht="45.75" thickBot="1" x14ac:dyDescent="0.25">
      <c r="A59" s="1" t="s">
        <v>9</v>
      </c>
      <c r="B59" s="13"/>
      <c r="C59" s="9"/>
      <c r="D59" s="9"/>
      <c r="E59" s="9"/>
      <c r="F59" s="38" t="s">
        <v>162</v>
      </c>
      <c r="G59" s="6"/>
      <c r="H59" s="6"/>
      <c r="I59" s="6"/>
      <c r="J59" s="6"/>
      <c r="K59" s="6"/>
      <c r="L59" s="14"/>
    </row>
    <row r="60" spans="1:12" ht="13.5" customHeight="1" thickBot="1" x14ac:dyDescent="0.25">
      <c r="A60" s="1" t="s">
        <v>7</v>
      </c>
      <c r="B60" s="75">
        <f>1+MAX($B$13:B59)</f>
        <v>12</v>
      </c>
      <c r="C60" s="33" t="s">
        <v>163</v>
      </c>
      <c r="D60" s="41"/>
      <c r="E60" s="34" t="s">
        <v>117</v>
      </c>
      <c r="F60" s="36" t="s">
        <v>164</v>
      </c>
      <c r="G60" s="34" t="s">
        <v>160</v>
      </c>
      <c r="H60" s="39">
        <v>8.6240000000000006</v>
      </c>
      <c r="I60" s="34">
        <v>0</v>
      </c>
      <c r="J60" s="92" t="str">
        <f>IF(I60=0,"",I60*H60)</f>
        <v/>
      </c>
      <c r="K60" s="40"/>
      <c r="L60" s="93">
        <f>ROUND((ROUND(H60,3))*(ROUND(K60,2)),2)</f>
        <v>0</v>
      </c>
    </row>
    <row r="61" spans="1:12" ht="12.75" customHeight="1" x14ac:dyDescent="0.2">
      <c r="A61" s="1" t="s">
        <v>6</v>
      </c>
      <c r="B61" s="11"/>
      <c r="C61" s="1"/>
      <c r="D61" s="1"/>
      <c r="E61" s="1"/>
      <c r="F61" s="37"/>
      <c r="G61" s="5"/>
      <c r="H61" s="5"/>
      <c r="I61" s="5"/>
      <c r="J61" s="5"/>
      <c r="K61" s="5"/>
      <c r="L61" s="12"/>
    </row>
    <row r="62" spans="1:12" ht="56.25" x14ac:dyDescent="0.2">
      <c r="A62" s="1" t="s">
        <v>8</v>
      </c>
      <c r="B62" s="11"/>
      <c r="C62" s="1"/>
      <c r="D62" s="1"/>
      <c r="E62" s="1"/>
      <c r="F62" s="35" t="s">
        <v>165</v>
      </c>
      <c r="G62" s="5"/>
      <c r="H62" s="5"/>
      <c r="I62" s="5"/>
      <c r="J62" s="5"/>
      <c r="K62" s="5"/>
      <c r="L62" s="12"/>
    </row>
    <row r="63" spans="1:12" ht="304.5" thickBot="1" x14ac:dyDescent="0.25">
      <c r="A63" s="1" t="s">
        <v>9</v>
      </c>
      <c r="B63" s="13"/>
      <c r="C63" s="9"/>
      <c r="D63" s="9"/>
      <c r="E63" s="9"/>
      <c r="F63" s="38" t="s">
        <v>166</v>
      </c>
      <c r="G63" s="6"/>
      <c r="H63" s="6"/>
      <c r="I63" s="6"/>
      <c r="J63" s="6"/>
      <c r="K63" s="6"/>
      <c r="L63" s="14"/>
    </row>
    <row r="64" spans="1:12" ht="13.5" customHeight="1" thickBot="1" x14ac:dyDescent="0.25">
      <c r="A64" s="1" t="s">
        <v>7</v>
      </c>
      <c r="B64" s="75">
        <f>1+MAX($B$13:B63)</f>
        <v>13</v>
      </c>
      <c r="C64" s="33" t="s">
        <v>167</v>
      </c>
      <c r="D64" s="41"/>
      <c r="E64" s="34" t="s">
        <v>117</v>
      </c>
      <c r="F64" s="36" t="s">
        <v>168</v>
      </c>
      <c r="G64" s="34" t="s">
        <v>160</v>
      </c>
      <c r="H64" s="39">
        <v>93.203999999999994</v>
      </c>
      <c r="I64" s="34">
        <v>0</v>
      </c>
      <c r="J64" s="92" t="str">
        <f>IF(I64=0,"",I64*H64)</f>
        <v/>
      </c>
      <c r="K64" s="40"/>
      <c r="L64" s="93">
        <f>ROUND((ROUND(H64,3))*(ROUND(K64,2)),2)</f>
        <v>0</v>
      </c>
    </row>
    <row r="65" spans="1:12" ht="12.75" customHeight="1" x14ac:dyDescent="0.2">
      <c r="A65" s="1" t="s">
        <v>6</v>
      </c>
      <c r="B65" s="11"/>
      <c r="C65" s="1"/>
      <c r="D65" s="1"/>
      <c r="E65" s="1"/>
      <c r="F65" s="37"/>
      <c r="G65" s="5"/>
      <c r="H65" s="5"/>
      <c r="I65" s="5"/>
      <c r="J65" s="5"/>
      <c r="K65" s="5"/>
      <c r="L65" s="12"/>
    </row>
    <row r="66" spans="1:12" ht="22.5" x14ac:dyDescent="0.2">
      <c r="A66" s="1" t="s">
        <v>8</v>
      </c>
      <c r="B66" s="11"/>
      <c r="C66" s="1"/>
      <c r="D66" s="1"/>
      <c r="E66" s="1"/>
      <c r="F66" s="35" t="s">
        <v>169</v>
      </c>
      <c r="G66" s="5"/>
      <c r="H66" s="5"/>
      <c r="I66" s="5"/>
      <c r="J66" s="5"/>
      <c r="K66" s="5"/>
      <c r="L66" s="12"/>
    </row>
    <row r="67" spans="1:12" ht="304.5" thickBot="1" x14ac:dyDescent="0.25">
      <c r="A67" s="1" t="s">
        <v>9</v>
      </c>
      <c r="B67" s="13"/>
      <c r="C67" s="9"/>
      <c r="D67" s="9"/>
      <c r="E67" s="9"/>
      <c r="F67" s="38" t="s">
        <v>166</v>
      </c>
      <c r="G67" s="6"/>
      <c r="H67" s="6"/>
      <c r="I67" s="6"/>
      <c r="J67" s="6"/>
      <c r="K67" s="6"/>
      <c r="L67" s="14"/>
    </row>
    <row r="68" spans="1:12" ht="13.5" customHeight="1" thickBot="1" x14ac:dyDescent="0.25">
      <c r="A68" s="1" t="s">
        <v>7</v>
      </c>
      <c r="B68" s="75">
        <f>1+MAX($B$13:B67)</f>
        <v>14</v>
      </c>
      <c r="C68" s="33" t="s">
        <v>170</v>
      </c>
      <c r="D68" s="41"/>
      <c r="E68" s="34" t="s">
        <v>117</v>
      </c>
      <c r="F68" s="36" t="s">
        <v>171</v>
      </c>
      <c r="G68" s="34" t="s">
        <v>160</v>
      </c>
      <c r="H68" s="39">
        <v>32</v>
      </c>
      <c r="I68" s="34">
        <v>0</v>
      </c>
      <c r="J68" s="92" t="str">
        <f>IF(I68=0,"",I68*H68)</f>
        <v/>
      </c>
      <c r="K68" s="40"/>
      <c r="L68" s="93">
        <f>ROUND((ROUND(H68,3))*(ROUND(K68,2)),2)</f>
        <v>0</v>
      </c>
    </row>
    <row r="69" spans="1:12" ht="12.75" customHeight="1" x14ac:dyDescent="0.2">
      <c r="A69" s="1" t="s">
        <v>6</v>
      </c>
      <c r="B69" s="11"/>
      <c r="C69" s="1"/>
      <c r="D69" s="1"/>
      <c r="E69" s="1"/>
      <c r="F69" s="37"/>
      <c r="G69" s="5"/>
      <c r="H69" s="5"/>
      <c r="I69" s="5"/>
      <c r="J69" s="5"/>
      <c r="K69" s="5"/>
      <c r="L69" s="12"/>
    </row>
    <row r="70" spans="1:12" ht="12.75" customHeight="1" x14ac:dyDescent="0.2">
      <c r="A70" s="1" t="s">
        <v>8</v>
      </c>
      <c r="B70" s="11"/>
      <c r="C70" s="1"/>
      <c r="D70" s="1"/>
      <c r="E70" s="1"/>
      <c r="F70" s="35" t="s">
        <v>172</v>
      </c>
      <c r="G70" s="5"/>
      <c r="H70" s="5"/>
      <c r="I70" s="5"/>
      <c r="J70" s="5"/>
      <c r="K70" s="5"/>
      <c r="L70" s="12"/>
    </row>
    <row r="71" spans="1:12" ht="270.75" thickBot="1" x14ac:dyDescent="0.25">
      <c r="A71" s="1" t="s">
        <v>9</v>
      </c>
      <c r="B71" s="13"/>
      <c r="C71" s="9"/>
      <c r="D71" s="9"/>
      <c r="E71" s="9"/>
      <c r="F71" s="38" t="s">
        <v>173</v>
      </c>
      <c r="G71" s="6"/>
      <c r="H71" s="6"/>
      <c r="I71" s="6"/>
      <c r="J71" s="6"/>
      <c r="K71" s="6"/>
      <c r="L71" s="14"/>
    </row>
    <row r="72" spans="1:12" ht="13.5" customHeight="1" thickBot="1" x14ac:dyDescent="0.25">
      <c r="A72" s="1" t="s">
        <v>7</v>
      </c>
      <c r="B72" s="75">
        <f>1+MAX($B$13:B71)</f>
        <v>15</v>
      </c>
      <c r="C72" s="33" t="s">
        <v>174</v>
      </c>
      <c r="D72" s="41"/>
      <c r="E72" s="34" t="s">
        <v>117</v>
      </c>
      <c r="F72" s="36" t="s">
        <v>175</v>
      </c>
      <c r="G72" s="34" t="s">
        <v>160</v>
      </c>
      <c r="H72" s="39">
        <v>16.05</v>
      </c>
      <c r="I72" s="34">
        <v>0</v>
      </c>
      <c r="J72" s="92" t="str">
        <f>IF(I72=0,"",I72*H72)</f>
        <v/>
      </c>
      <c r="K72" s="40"/>
      <c r="L72" s="93">
        <f>ROUND((ROUND(H72,3))*(ROUND(K72,2)),2)</f>
        <v>0</v>
      </c>
    </row>
    <row r="73" spans="1:12" ht="12.75" customHeight="1" x14ac:dyDescent="0.2">
      <c r="A73" s="1" t="s">
        <v>6</v>
      </c>
      <c r="B73" s="11"/>
      <c r="C73" s="1"/>
      <c r="D73" s="1"/>
      <c r="E73" s="1"/>
      <c r="F73" s="37"/>
      <c r="G73" s="5"/>
      <c r="H73" s="5"/>
      <c r="I73" s="5"/>
      <c r="J73" s="5"/>
      <c r="K73" s="5"/>
      <c r="L73" s="12"/>
    </row>
    <row r="74" spans="1:12" ht="33.75" x14ac:dyDescent="0.2">
      <c r="A74" s="1" t="s">
        <v>8</v>
      </c>
      <c r="B74" s="11"/>
      <c r="C74" s="1"/>
      <c r="D74" s="1"/>
      <c r="E74" s="1"/>
      <c r="F74" s="35" t="s">
        <v>176</v>
      </c>
      <c r="G74" s="5"/>
      <c r="H74" s="5"/>
      <c r="I74" s="5"/>
      <c r="J74" s="5"/>
      <c r="K74" s="5"/>
      <c r="L74" s="12"/>
    </row>
    <row r="75" spans="1:12" ht="270.75" thickBot="1" x14ac:dyDescent="0.25">
      <c r="A75" s="1" t="s">
        <v>9</v>
      </c>
      <c r="B75" s="13"/>
      <c r="C75" s="9"/>
      <c r="D75" s="9"/>
      <c r="E75" s="9"/>
      <c r="F75" s="38" t="s">
        <v>173</v>
      </c>
      <c r="G75" s="6"/>
      <c r="H75" s="6"/>
      <c r="I75" s="6"/>
      <c r="J75" s="6"/>
      <c r="K75" s="6"/>
      <c r="L75" s="14"/>
    </row>
    <row r="76" spans="1:12" ht="13.5" customHeight="1" thickBot="1" x14ac:dyDescent="0.25">
      <c r="A76" s="1" t="s">
        <v>7</v>
      </c>
      <c r="B76" s="75">
        <f>1+MAX($B$13:B75)</f>
        <v>16</v>
      </c>
      <c r="C76" s="33" t="s">
        <v>177</v>
      </c>
      <c r="D76" s="41"/>
      <c r="E76" s="34" t="s">
        <v>117</v>
      </c>
      <c r="F76" s="36" t="s">
        <v>178</v>
      </c>
      <c r="G76" s="34" t="s">
        <v>160</v>
      </c>
      <c r="H76" s="39">
        <v>2.4</v>
      </c>
      <c r="I76" s="34">
        <v>0</v>
      </c>
      <c r="J76" s="92" t="str">
        <f>IF(I76=0,"",I76*H76)</f>
        <v/>
      </c>
      <c r="K76" s="40"/>
      <c r="L76" s="93">
        <f>ROUND((ROUND(H76,3))*(ROUND(K76,2)),2)</f>
        <v>0</v>
      </c>
    </row>
    <row r="77" spans="1:12" ht="12.75" customHeight="1" x14ac:dyDescent="0.2">
      <c r="A77" s="1" t="s">
        <v>6</v>
      </c>
      <c r="B77" s="11"/>
      <c r="C77" s="1"/>
      <c r="D77" s="1"/>
      <c r="E77" s="1"/>
      <c r="F77" s="37"/>
      <c r="G77" s="5"/>
      <c r="H77" s="5"/>
      <c r="I77" s="5"/>
      <c r="J77" s="5"/>
      <c r="K77" s="5"/>
      <c r="L77" s="12"/>
    </row>
    <row r="78" spans="1:12" ht="22.5" x14ac:dyDescent="0.2">
      <c r="A78" s="1" t="s">
        <v>8</v>
      </c>
      <c r="B78" s="11"/>
      <c r="C78" s="1"/>
      <c r="D78" s="1"/>
      <c r="E78" s="1"/>
      <c r="F78" s="35" t="s">
        <v>179</v>
      </c>
      <c r="G78" s="5"/>
      <c r="H78" s="5"/>
      <c r="I78" s="5"/>
      <c r="J78" s="5"/>
      <c r="K78" s="5"/>
      <c r="L78" s="12"/>
    </row>
    <row r="79" spans="1:12" ht="270.75" thickBot="1" x14ac:dyDescent="0.25">
      <c r="A79" s="1" t="s">
        <v>9</v>
      </c>
      <c r="B79" s="13"/>
      <c r="C79" s="9"/>
      <c r="D79" s="9"/>
      <c r="E79" s="9"/>
      <c r="F79" s="38" t="s">
        <v>173</v>
      </c>
      <c r="G79" s="6"/>
      <c r="H79" s="6"/>
      <c r="I79" s="6"/>
      <c r="J79" s="6"/>
      <c r="K79" s="6"/>
      <c r="L79" s="14"/>
    </row>
    <row r="80" spans="1:12" ht="13.5" customHeight="1" thickBot="1" x14ac:dyDescent="0.25">
      <c r="A80" s="1" t="s">
        <v>7</v>
      </c>
      <c r="B80" s="75">
        <f>1+MAX($B$13:B79)</f>
        <v>17</v>
      </c>
      <c r="C80" s="33" t="s">
        <v>180</v>
      </c>
      <c r="D80" s="41"/>
      <c r="E80" s="34" t="s">
        <v>117</v>
      </c>
      <c r="F80" s="36" t="s">
        <v>181</v>
      </c>
      <c r="G80" s="34" t="s">
        <v>160</v>
      </c>
      <c r="H80" s="39">
        <v>17.2</v>
      </c>
      <c r="I80" s="34">
        <v>0</v>
      </c>
      <c r="J80" s="92" t="str">
        <f>IF(I80=0,"",I80*H80)</f>
        <v/>
      </c>
      <c r="K80" s="40"/>
      <c r="L80" s="93">
        <f>ROUND((ROUND(H80,3))*(ROUND(K80,2)),2)</f>
        <v>0</v>
      </c>
    </row>
    <row r="81" spans="1:12" ht="12.75" customHeight="1" x14ac:dyDescent="0.2">
      <c r="A81" s="1" t="s">
        <v>6</v>
      </c>
      <c r="B81" s="11"/>
      <c r="C81" s="1"/>
      <c r="D81" s="1"/>
      <c r="E81" s="1"/>
      <c r="F81" s="37"/>
      <c r="G81" s="5"/>
      <c r="H81" s="5"/>
      <c r="I81" s="5"/>
      <c r="J81" s="5"/>
      <c r="K81" s="5"/>
      <c r="L81" s="12"/>
    </row>
    <row r="82" spans="1:12" ht="12.75" customHeight="1" x14ac:dyDescent="0.2">
      <c r="A82" s="1" t="s">
        <v>8</v>
      </c>
      <c r="B82" s="11"/>
      <c r="C82" s="1"/>
      <c r="D82" s="1"/>
      <c r="E82" s="1"/>
      <c r="F82" s="35" t="s">
        <v>182</v>
      </c>
      <c r="G82" s="5"/>
      <c r="H82" s="5"/>
      <c r="I82" s="5"/>
      <c r="J82" s="5"/>
      <c r="K82" s="5"/>
      <c r="L82" s="12"/>
    </row>
    <row r="83" spans="1:12" ht="192" thickBot="1" x14ac:dyDescent="0.25">
      <c r="A83" s="1" t="s">
        <v>9</v>
      </c>
      <c r="B83" s="13"/>
      <c r="C83" s="9"/>
      <c r="D83" s="9"/>
      <c r="E83" s="9"/>
      <c r="F83" s="38" t="s">
        <v>183</v>
      </c>
      <c r="G83" s="6"/>
      <c r="H83" s="6"/>
      <c r="I83" s="6"/>
      <c r="J83" s="6"/>
      <c r="K83" s="6"/>
      <c r="L83" s="14"/>
    </row>
    <row r="84" spans="1:12" ht="13.5" customHeight="1" thickBot="1" x14ac:dyDescent="0.25">
      <c r="A84" s="1" t="s">
        <v>7</v>
      </c>
      <c r="B84" s="75">
        <f>1+MAX($B$13:B83)</f>
        <v>18</v>
      </c>
      <c r="C84" s="33" t="s">
        <v>184</v>
      </c>
      <c r="D84" s="41"/>
      <c r="E84" s="34" t="s">
        <v>117</v>
      </c>
      <c r="F84" s="36" t="s">
        <v>185</v>
      </c>
      <c r="G84" s="34" t="s">
        <v>160</v>
      </c>
      <c r="H84" s="39">
        <v>22.448</v>
      </c>
      <c r="I84" s="34">
        <v>0</v>
      </c>
      <c r="J84" s="92" t="str">
        <f>IF(I84=0,"",I84*H84)</f>
        <v/>
      </c>
      <c r="K84" s="40"/>
      <c r="L84" s="93">
        <f>ROUND((ROUND(H84,3))*(ROUND(K84,2)),2)</f>
        <v>0</v>
      </c>
    </row>
    <row r="85" spans="1:12" ht="12.75" customHeight="1" x14ac:dyDescent="0.2">
      <c r="A85" s="1" t="s">
        <v>6</v>
      </c>
      <c r="B85" s="11"/>
      <c r="C85" s="1"/>
      <c r="D85" s="1"/>
      <c r="E85" s="1"/>
      <c r="F85" s="37"/>
      <c r="G85" s="5"/>
      <c r="H85" s="5"/>
      <c r="I85" s="5"/>
      <c r="J85" s="5"/>
      <c r="K85" s="5"/>
      <c r="L85" s="12"/>
    </row>
    <row r="86" spans="1:12" ht="90" x14ac:dyDescent="0.2">
      <c r="A86" s="1" t="s">
        <v>8</v>
      </c>
      <c r="B86" s="11"/>
      <c r="C86" s="1"/>
      <c r="D86" s="1"/>
      <c r="E86" s="1"/>
      <c r="F86" s="35" t="s">
        <v>186</v>
      </c>
      <c r="G86" s="5"/>
      <c r="H86" s="5"/>
      <c r="I86" s="5"/>
      <c r="J86" s="5"/>
      <c r="K86" s="5"/>
      <c r="L86" s="12"/>
    </row>
    <row r="87" spans="1:12" ht="237" thickBot="1" x14ac:dyDescent="0.25">
      <c r="A87" s="1" t="s">
        <v>9</v>
      </c>
      <c r="B87" s="13"/>
      <c r="C87" s="9"/>
      <c r="D87" s="9"/>
      <c r="E87" s="9"/>
      <c r="F87" s="38" t="s">
        <v>187</v>
      </c>
      <c r="G87" s="6"/>
      <c r="H87" s="6"/>
      <c r="I87" s="6"/>
      <c r="J87" s="6"/>
      <c r="K87" s="6"/>
      <c r="L87" s="14"/>
    </row>
    <row r="88" spans="1:12" ht="13.5" customHeight="1" thickBot="1" x14ac:dyDescent="0.25">
      <c r="A88" s="1" t="s">
        <v>7</v>
      </c>
      <c r="B88" s="75">
        <f>1+MAX($B$13:B87)</f>
        <v>19</v>
      </c>
      <c r="C88" s="33" t="s">
        <v>188</v>
      </c>
      <c r="D88" s="41"/>
      <c r="E88" s="34" t="s">
        <v>117</v>
      </c>
      <c r="F88" s="36" t="s">
        <v>189</v>
      </c>
      <c r="G88" s="34" t="s">
        <v>155</v>
      </c>
      <c r="H88" s="39">
        <v>430.08</v>
      </c>
      <c r="I88" s="34">
        <v>0</v>
      </c>
      <c r="J88" s="92" t="str">
        <f>IF(I88=0,"",I88*H88)</f>
        <v/>
      </c>
      <c r="K88" s="40"/>
      <c r="L88" s="93">
        <f>ROUND((ROUND(H88,3))*(ROUND(K88,2)),2)</f>
        <v>0</v>
      </c>
    </row>
    <row r="89" spans="1:12" ht="12.75" customHeight="1" x14ac:dyDescent="0.2">
      <c r="A89" s="1" t="s">
        <v>6</v>
      </c>
      <c r="B89" s="11"/>
      <c r="C89" s="1"/>
      <c r="D89" s="1"/>
      <c r="E89" s="1"/>
      <c r="F89" s="37"/>
      <c r="G89" s="5"/>
      <c r="H89" s="5"/>
      <c r="I89" s="5"/>
      <c r="J89" s="5"/>
      <c r="K89" s="5"/>
      <c r="L89" s="12"/>
    </row>
    <row r="90" spans="1:12" ht="33.75" x14ac:dyDescent="0.2">
      <c r="A90" s="1" t="s">
        <v>8</v>
      </c>
      <c r="B90" s="11"/>
      <c r="C90" s="1"/>
      <c r="D90" s="1"/>
      <c r="E90" s="1"/>
      <c r="F90" s="35" t="s">
        <v>190</v>
      </c>
      <c r="G90" s="5"/>
      <c r="H90" s="5"/>
      <c r="I90" s="5"/>
      <c r="J90" s="5"/>
      <c r="K90" s="5"/>
      <c r="L90" s="12"/>
    </row>
    <row r="91" spans="1:12" ht="13.5" customHeight="1" thickBot="1" x14ac:dyDescent="0.25">
      <c r="A91" s="1" t="s">
        <v>9</v>
      </c>
      <c r="B91" s="13"/>
      <c r="C91" s="9"/>
      <c r="D91" s="9"/>
      <c r="E91" s="9"/>
      <c r="F91" s="38" t="s">
        <v>191</v>
      </c>
      <c r="G91" s="6"/>
      <c r="H91" s="6"/>
      <c r="I91" s="6"/>
      <c r="J91" s="6"/>
      <c r="K91" s="6"/>
      <c r="L91" s="14"/>
    </row>
    <row r="92" spans="1:12" ht="13.5" customHeight="1" thickBot="1" x14ac:dyDescent="0.25">
      <c r="A92" s="1" t="s">
        <v>7</v>
      </c>
      <c r="B92" s="75">
        <f>1+MAX($B$13:B91)</f>
        <v>20</v>
      </c>
      <c r="C92" s="33" t="s">
        <v>192</v>
      </c>
      <c r="D92" s="41"/>
      <c r="E92" s="34" t="s">
        <v>193</v>
      </c>
      <c r="F92" s="36" t="s">
        <v>194</v>
      </c>
      <c r="G92" s="34" t="s">
        <v>160</v>
      </c>
      <c r="H92" s="39">
        <v>5.7290000000000001</v>
      </c>
      <c r="I92" s="34">
        <v>0</v>
      </c>
      <c r="J92" s="92" t="str">
        <f>IF(I92=0,"",I92*H92)</f>
        <v/>
      </c>
      <c r="K92" s="40"/>
      <c r="L92" s="93">
        <f>ROUND((ROUND(H92,3))*(ROUND(K92,2)),2)</f>
        <v>0</v>
      </c>
    </row>
    <row r="93" spans="1:12" ht="12.75" customHeight="1" x14ac:dyDescent="0.2">
      <c r="A93" s="1" t="s">
        <v>6</v>
      </c>
      <c r="B93" s="11"/>
      <c r="C93" s="1"/>
      <c r="D93" s="1"/>
      <c r="E93" s="1"/>
      <c r="F93" s="37"/>
      <c r="G93" s="5"/>
      <c r="H93" s="5"/>
      <c r="I93" s="5"/>
      <c r="J93" s="5"/>
      <c r="K93" s="5"/>
      <c r="L93" s="12"/>
    </row>
    <row r="94" spans="1:12" ht="12.75" customHeight="1" x14ac:dyDescent="0.2">
      <c r="A94" s="1" t="s">
        <v>8</v>
      </c>
      <c r="B94" s="11"/>
      <c r="C94" s="1"/>
      <c r="D94" s="1"/>
      <c r="E94" s="1"/>
      <c r="F94" s="35" t="s">
        <v>195</v>
      </c>
      <c r="G94" s="5"/>
      <c r="H94" s="5"/>
      <c r="I94" s="5"/>
      <c r="J94" s="5"/>
      <c r="K94" s="5"/>
      <c r="L94" s="12"/>
    </row>
    <row r="95" spans="1:12" ht="12.75" customHeight="1" thickBot="1" x14ac:dyDescent="0.25">
      <c r="A95" s="1" t="s">
        <v>9</v>
      </c>
      <c r="B95" s="13"/>
      <c r="C95" s="9"/>
      <c r="D95" s="9"/>
      <c r="E95" s="9"/>
      <c r="F95" s="38" t="s">
        <v>196</v>
      </c>
      <c r="G95" s="6"/>
      <c r="H95" s="6"/>
      <c r="I95" s="6"/>
      <c r="J95" s="6"/>
      <c r="K95" s="6"/>
      <c r="L95" s="14"/>
    </row>
    <row r="96" spans="1:12" ht="13.5" customHeight="1" thickBot="1" x14ac:dyDescent="0.25">
      <c r="A96" s="1" t="s">
        <v>7</v>
      </c>
      <c r="B96" s="75">
        <f>1+MAX($B$13:B95)</f>
        <v>21</v>
      </c>
      <c r="C96" s="33" t="s">
        <v>197</v>
      </c>
      <c r="D96" s="41"/>
      <c r="E96" s="34" t="s">
        <v>117</v>
      </c>
      <c r="F96" s="36" t="s">
        <v>198</v>
      </c>
      <c r="G96" s="34" t="s">
        <v>160</v>
      </c>
      <c r="H96" s="39">
        <v>19.559999999999999</v>
      </c>
      <c r="I96" s="34">
        <v>0</v>
      </c>
      <c r="J96" s="92" t="str">
        <f>IF(I96=0,"",I96*H96)</f>
        <v/>
      </c>
      <c r="K96" s="40"/>
      <c r="L96" s="93">
        <f>ROUND((ROUND(H96,3))*(ROUND(K96,2)),2)</f>
        <v>0</v>
      </c>
    </row>
    <row r="97" spans="1:12" ht="12.75" customHeight="1" x14ac:dyDescent="0.2">
      <c r="A97" s="1" t="s">
        <v>6</v>
      </c>
      <c r="B97" s="11"/>
      <c r="C97" s="1"/>
      <c r="D97" s="1"/>
      <c r="E97" s="1"/>
      <c r="F97" s="37"/>
      <c r="G97" s="5"/>
      <c r="H97" s="5"/>
      <c r="I97" s="5"/>
      <c r="J97" s="5"/>
      <c r="K97" s="5"/>
      <c r="L97" s="12"/>
    </row>
    <row r="98" spans="1:12" ht="56.25" x14ac:dyDescent="0.2">
      <c r="A98" s="1" t="s">
        <v>8</v>
      </c>
      <c r="B98" s="11"/>
      <c r="C98" s="1"/>
      <c r="D98" s="1"/>
      <c r="E98" s="1"/>
      <c r="F98" s="35" t="s">
        <v>199</v>
      </c>
      <c r="G98" s="5"/>
      <c r="H98" s="5"/>
      <c r="I98" s="5"/>
      <c r="J98" s="5"/>
      <c r="K98" s="5"/>
      <c r="L98" s="12"/>
    </row>
    <row r="99" spans="1:12" ht="45.75" thickBot="1" x14ac:dyDescent="0.25">
      <c r="A99" s="1" t="s">
        <v>9</v>
      </c>
      <c r="B99" s="13"/>
      <c r="C99" s="9"/>
      <c r="D99" s="9"/>
      <c r="E99" s="9"/>
      <c r="F99" s="38" t="s">
        <v>200</v>
      </c>
      <c r="G99" s="6"/>
      <c r="H99" s="6"/>
      <c r="I99" s="6"/>
      <c r="J99" s="6"/>
      <c r="K99" s="6"/>
      <c r="L99" s="14"/>
    </row>
    <row r="100" spans="1:12" ht="13.5" customHeight="1" thickBot="1" x14ac:dyDescent="0.25">
      <c r="A100" s="1" t="s">
        <v>7</v>
      </c>
      <c r="B100" s="75">
        <f>1+MAX($B$13:B99)</f>
        <v>22</v>
      </c>
      <c r="C100" s="33" t="s">
        <v>201</v>
      </c>
      <c r="D100" s="41"/>
      <c r="E100" s="34" t="s">
        <v>117</v>
      </c>
      <c r="F100" s="36" t="s">
        <v>202</v>
      </c>
      <c r="G100" s="34" t="s">
        <v>160</v>
      </c>
      <c r="H100" s="39">
        <v>2.234</v>
      </c>
      <c r="I100" s="34">
        <v>0</v>
      </c>
      <c r="J100" s="92" t="str">
        <f>IF(I100=0,"",I100*H100)</f>
        <v/>
      </c>
      <c r="K100" s="40"/>
      <c r="L100" s="93">
        <f>ROUND((ROUND(H100,3))*(ROUND(K100,2)),2)</f>
        <v>0</v>
      </c>
    </row>
    <row r="101" spans="1:12" ht="12.75" customHeight="1" x14ac:dyDescent="0.2">
      <c r="A101" s="1" t="s">
        <v>6</v>
      </c>
      <c r="B101" s="11"/>
      <c r="C101" s="1"/>
      <c r="D101" s="1"/>
      <c r="E101" s="1"/>
      <c r="F101" s="37"/>
      <c r="G101" s="5"/>
      <c r="H101" s="5"/>
      <c r="I101" s="5"/>
      <c r="J101" s="5"/>
      <c r="K101" s="5"/>
      <c r="L101" s="12"/>
    </row>
    <row r="102" spans="1:12" ht="12.75" customHeight="1" x14ac:dyDescent="0.2">
      <c r="A102" s="1" t="s">
        <v>8</v>
      </c>
      <c r="B102" s="11"/>
      <c r="C102" s="1"/>
      <c r="D102" s="1"/>
      <c r="E102" s="1"/>
      <c r="F102" s="35" t="s">
        <v>203</v>
      </c>
      <c r="G102" s="5"/>
      <c r="H102" s="5"/>
      <c r="I102" s="5"/>
      <c r="J102" s="5"/>
      <c r="K102" s="5"/>
      <c r="L102" s="12"/>
    </row>
    <row r="103" spans="1:12" ht="192" thickBot="1" x14ac:dyDescent="0.25">
      <c r="A103" s="1" t="s">
        <v>9</v>
      </c>
      <c r="B103" s="13"/>
      <c r="C103" s="9"/>
      <c r="D103" s="9"/>
      <c r="E103" s="9"/>
      <c r="F103" s="38" t="s">
        <v>204</v>
      </c>
      <c r="G103" s="6"/>
      <c r="H103" s="6"/>
      <c r="I103" s="6"/>
      <c r="J103" s="6"/>
      <c r="K103" s="6"/>
      <c r="L103" s="14"/>
    </row>
    <row r="104" spans="1:12" ht="13.5" customHeight="1" thickBot="1" x14ac:dyDescent="0.25">
      <c r="A104" s="1" t="s">
        <v>7</v>
      </c>
      <c r="B104" s="75">
        <f>1+MAX($B$13:B103)</f>
        <v>23</v>
      </c>
      <c r="C104" s="33" t="s">
        <v>205</v>
      </c>
      <c r="D104" s="41"/>
      <c r="E104" s="34" t="s">
        <v>117</v>
      </c>
      <c r="F104" s="36" t="s">
        <v>206</v>
      </c>
      <c r="G104" s="34" t="s">
        <v>207</v>
      </c>
      <c r="H104" s="39">
        <v>32.700000000000003</v>
      </c>
      <c r="I104" s="34">
        <v>0</v>
      </c>
      <c r="J104" s="92" t="str">
        <f>IF(I104=0,"",I104*H104)</f>
        <v/>
      </c>
      <c r="K104" s="40"/>
      <c r="L104" s="93">
        <f>ROUND((ROUND(H104,3))*(ROUND(K104,2)),2)</f>
        <v>0</v>
      </c>
    </row>
    <row r="105" spans="1:12" ht="12.75" customHeight="1" x14ac:dyDescent="0.2">
      <c r="A105" s="1" t="s">
        <v>6</v>
      </c>
      <c r="B105" s="11"/>
      <c r="C105" s="1"/>
      <c r="D105" s="1"/>
      <c r="E105" s="1"/>
      <c r="F105" s="37"/>
      <c r="G105" s="5"/>
      <c r="H105" s="5"/>
      <c r="I105" s="5"/>
      <c r="J105" s="5"/>
      <c r="K105" s="5"/>
      <c r="L105" s="12"/>
    </row>
    <row r="106" spans="1:12" ht="12.75" customHeight="1" x14ac:dyDescent="0.2">
      <c r="A106" s="1" t="s">
        <v>8</v>
      </c>
      <c r="B106" s="11"/>
      <c r="C106" s="1"/>
      <c r="D106" s="1"/>
      <c r="E106" s="1"/>
      <c r="F106" s="35" t="s">
        <v>208</v>
      </c>
      <c r="G106" s="5"/>
      <c r="H106" s="5"/>
      <c r="I106" s="5"/>
      <c r="J106" s="5"/>
      <c r="K106" s="5"/>
      <c r="L106" s="12"/>
    </row>
    <row r="107" spans="1:12" ht="45.75" thickBot="1" x14ac:dyDescent="0.25">
      <c r="A107" s="1" t="s">
        <v>9</v>
      </c>
      <c r="B107" s="13"/>
      <c r="C107" s="9"/>
      <c r="D107" s="9"/>
      <c r="E107" s="9"/>
      <c r="F107" s="38" t="s">
        <v>200</v>
      </c>
      <c r="G107" s="6"/>
      <c r="H107" s="6"/>
      <c r="I107" s="6"/>
      <c r="J107" s="6"/>
      <c r="K107" s="6"/>
      <c r="L107" s="14"/>
    </row>
    <row r="108" spans="1:12" ht="13.5" customHeight="1" thickBot="1" x14ac:dyDescent="0.25">
      <c r="A108" s="1" t="s">
        <v>7</v>
      </c>
      <c r="B108" s="75">
        <f>1+MAX($B$13:B107)</f>
        <v>24</v>
      </c>
      <c r="C108" s="33" t="s">
        <v>209</v>
      </c>
      <c r="D108" s="41"/>
      <c r="E108" s="34" t="s">
        <v>117</v>
      </c>
      <c r="F108" s="36" t="s">
        <v>210</v>
      </c>
      <c r="G108" s="34" t="s">
        <v>160</v>
      </c>
      <c r="H108" s="39">
        <v>14.393000000000001</v>
      </c>
      <c r="I108" s="34">
        <v>0</v>
      </c>
      <c r="J108" s="92" t="str">
        <f>IF(I108=0,"",I108*H108)</f>
        <v/>
      </c>
      <c r="K108" s="40"/>
      <c r="L108" s="93">
        <f>ROUND((ROUND(H108,3))*(ROUND(K108,2)),2)</f>
        <v>0</v>
      </c>
    </row>
    <row r="109" spans="1:12" ht="12.75" customHeight="1" x14ac:dyDescent="0.2">
      <c r="A109" s="1" t="s">
        <v>6</v>
      </c>
      <c r="B109" s="11"/>
      <c r="C109" s="1"/>
      <c r="D109" s="1"/>
      <c r="E109" s="1"/>
      <c r="F109" s="37"/>
      <c r="G109" s="5"/>
      <c r="H109" s="5"/>
      <c r="I109" s="5"/>
      <c r="J109" s="5"/>
      <c r="K109" s="5"/>
      <c r="L109" s="12"/>
    </row>
    <row r="110" spans="1:12" ht="12.75" customHeight="1" x14ac:dyDescent="0.2">
      <c r="A110" s="1" t="s">
        <v>8</v>
      </c>
      <c r="B110" s="11"/>
      <c r="C110" s="1"/>
      <c r="D110" s="1"/>
      <c r="E110" s="1"/>
      <c r="F110" s="35" t="s">
        <v>211</v>
      </c>
      <c r="G110" s="5"/>
      <c r="H110" s="5"/>
      <c r="I110" s="5"/>
      <c r="J110" s="5"/>
      <c r="K110" s="5"/>
      <c r="L110" s="12"/>
    </row>
    <row r="111" spans="1:12" ht="45.75" thickBot="1" x14ac:dyDescent="0.25">
      <c r="A111" s="1" t="s">
        <v>9</v>
      </c>
      <c r="B111" s="13"/>
      <c r="C111" s="9"/>
      <c r="D111" s="9"/>
      <c r="E111" s="9"/>
      <c r="F111" s="38" t="s">
        <v>200</v>
      </c>
      <c r="G111" s="6"/>
      <c r="H111" s="6"/>
      <c r="I111" s="6"/>
      <c r="J111" s="6"/>
      <c r="K111" s="6"/>
      <c r="L111" s="14"/>
    </row>
    <row r="112" spans="1:12" ht="13.5" thickBot="1" x14ac:dyDescent="0.25">
      <c r="A112" s="94" t="s">
        <v>34</v>
      </c>
      <c r="B112" s="95" t="s">
        <v>150</v>
      </c>
      <c r="C112" s="96" t="s">
        <v>151</v>
      </c>
      <c r="D112" s="97"/>
      <c r="E112" s="97"/>
      <c r="F112" s="98" t="s">
        <v>152</v>
      </c>
      <c r="G112" s="96"/>
      <c r="H112" s="96"/>
      <c r="I112" s="96"/>
      <c r="J112" s="96"/>
      <c r="K112" s="96"/>
      <c r="L112" s="99">
        <f>SUM(L52:L111)</f>
        <v>0</v>
      </c>
    </row>
    <row r="113" spans="1:12" ht="13.5" thickBot="1" x14ac:dyDescent="0.25">
      <c r="A113" s="74" t="s">
        <v>31</v>
      </c>
      <c r="B113" s="50" t="s">
        <v>20</v>
      </c>
      <c r="C113" s="51">
        <v>2</v>
      </c>
      <c r="D113" s="52"/>
      <c r="E113" s="52"/>
      <c r="F113" s="53" t="s">
        <v>212</v>
      </c>
      <c r="G113" s="51"/>
      <c r="H113" s="51"/>
      <c r="I113" s="51"/>
      <c r="J113" s="51"/>
      <c r="K113" s="51"/>
      <c r="L113" s="54"/>
    </row>
    <row r="114" spans="1:12" ht="13.5" customHeight="1" thickBot="1" x14ac:dyDescent="0.25">
      <c r="A114" s="1" t="s">
        <v>7</v>
      </c>
      <c r="B114" s="75">
        <f>1+MAX($B$13:B113)</f>
        <v>25</v>
      </c>
      <c r="C114" s="33" t="s">
        <v>213</v>
      </c>
      <c r="D114" s="41"/>
      <c r="E114" s="34" t="s">
        <v>117</v>
      </c>
      <c r="F114" s="36" t="s">
        <v>214</v>
      </c>
      <c r="G114" s="34" t="s">
        <v>155</v>
      </c>
      <c r="H114" s="39">
        <v>124.8</v>
      </c>
      <c r="I114" s="34">
        <v>0</v>
      </c>
      <c r="J114" s="92" t="str">
        <f>IF(I114=0,"",I114*H114)</f>
        <v/>
      </c>
      <c r="K114" s="40"/>
      <c r="L114" s="93">
        <f>ROUND((ROUND(H114,3))*(ROUND(K114,2)),2)</f>
        <v>0</v>
      </c>
    </row>
    <row r="115" spans="1:12" ht="12.75" customHeight="1" x14ac:dyDescent="0.2">
      <c r="A115" s="1" t="s">
        <v>6</v>
      </c>
      <c r="B115" s="11"/>
      <c r="C115" s="1"/>
      <c r="D115" s="1"/>
      <c r="E115" s="1"/>
      <c r="F115" s="37"/>
      <c r="G115" s="5"/>
      <c r="H115" s="5"/>
      <c r="I115" s="5"/>
      <c r="J115" s="5"/>
      <c r="K115" s="5"/>
      <c r="L115" s="12"/>
    </row>
    <row r="116" spans="1:12" ht="22.5" x14ac:dyDescent="0.2">
      <c r="A116" s="1" t="s">
        <v>8</v>
      </c>
      <c r="B116" s="11"/>
      <c r="C116" s="1"/>
      <c r="D116" s="1"/>
      <c r="E116" s="1"/>
      <c r="F116" s="35" t="s">
        <v>215</v>
      </c>
      <c r="G116" s="5"/>
      <c r="H116" s="5"/>
      <c r="I116" s="5"/>
      <c r="J116" s="5"/>
      <c r="K116" s="5"/>
      <c r="L116" s="12"/>
    </row>
    <row r="117" spans="1:12" ht="23.25" thickBot="1" x14ac:dyDescent="0.25">
      <c r="A117" s="1" t="s">
        <v>9</v>
      </c>
      <c r="B117" s="13"/>
      <c r="C117" s="9"/>
      <c r="D117" s="9"/>
      <c r="E117" s="9"/>
      <c r="F117" s="38" t="s">
        <v>216</v>
      </c>
      <c r="G117" s="6"/>
      <c r="H117" s="6"/>
      <c r="I117" s="6"/>
      <c r="J117" s="6"/>
      <c r="K117" s="6"/>
      <c r="L117" s="14"/>
    </row>
    <row r="118" spans="1:12" ht="13.5" customHeight="1" thickBot="1" x14ac:dyDescent="0.25">
      <c r="A118" s="1" t="s">
        <v>7</v>
      </c>
      <c r="B118" s="75">
        <f>1+MAX($B$13:B117)</f>
        <v>26</v>
      </c>
      <c r="C118" s="33" t="s">
        <v>217</v>
      </c>
      <c r="D118" s="41"/>
      <c r="E118" s="34" t="s">
        <v>117</v>
      </c>
      <c r="F118" s="36" t="s">
        <v>218</v>
      </c>
      <c r="G118" s="34" t="s">
        <v>207</v>
      </c>
      <c r="H118" s="39">
        <v>41.6</v>
      </c>
      <c r="I118" s="34">
        <v>0</v>
      </c>
      <c r="J118" s="92" t="str">
        <f>IF(I118=0,"",I118*H118)</f>
        <v/>
      </c>
      <c r="K118" s="40"/>
      <c r="L118" s="93">
        <f>ROUND((ROUND(H118,3))*(ROUND(K118,2)),2)</f>
        <v>0</v>
      </c>
    </row>
    <row r="119" spans="1:12" ht="12.75" customHeight="1" x14ac:dyDescent="0.2">
      <c r="A119" s="1" t="s">
        <v>6</v>
      </c>
      <c r="B119" s="11"/>
      <c r="C119" s="1"/>
      <c r="D119" s="1"/>
      <c r="E119" s="1"/>
      <c r="F119" s="37"/>
      <c r="G119" s="5"/>
      <c r="H119" s="5"/>
      <c r="I119" s="5"/>
      <c r="J119" s="5"/>
      <c r="K119" s="5"/>
      <c r="L119" s="12"/>
    </row>
    <row r="120" spans="1:12" ht="12.75" customHeight="1" x14ac:dyDescent="0.2">
      <c r="A120" s="1" t="s">
        <v>8</v>
      </c>
      <c r="B120" s="11"/>
      <c r="C120" s="1"/>
      <c r="D120" s="1"/>
      <c r="E120" s="1"/>
      <c r="F120" s="35" t="s">
        <v>219</v>
      </c>
      <c r="G120" s="5"/>
      <c r="H120" s="5"/>
      <c r="I120" s="5"/>
      <c r="J120" s="5"/>
      <c r="K120" s="5"/>
      <c r="L120" s="12"/>
    </row>
    <row r="121" spans="1:12" ht="124.5" thickBot="1" x14ac:dyDescent="0.25">
      <c r="A121" s="1" t="s">
        <v>9</v>
      </c>
      <c r="B121" s="13"/>
      <c r="C121" s="9"/>
      <c r="D121" s="9"/>
      <c r="E121" s="9"/>
      <c r="F121" s="38" t="s">
        <v>220</v>
      </c>
      <c r="G121" s="6"/>
      <c r="H121" s="6"/>
      <c r="I121" s="6"/>
      <c r="J121" s="6"/>
      <c r="K121" s="6"/>
      <c r="L121" s="14"/>
    </row>
    <row r="122" spans="1:12" ht="13.5" customHeight="1" thickBot="1" x14ac:dyDescent="0.25">
      <c r="A122" s="1" t="s">
        <v>7</v>
      </c>
      <c r="B122" s="75">
        <f>1+MAX($B$13:B121)</f>
        <v>27</v>
      </c>
      <c r="C122" s="33" t="s">
        <v>221</v>
      </c>
      <c r="D122" s="41"/>
      <c r="E122" s="34" t="s">
        <v>117</v>
      </c>
      <c r="F122" s="36" t="s">
        <v>222</v>
      </c>
      <c r="G122" s="34" t="s">
        <v>155</v>
      </c>
      <c r="H122" s="39">
        <v>58.368000000000002</v>
      </c>
      <c r="I122" s="34">
        <v>0</v>
      </c>
      <c r="J122" s="92" t="str">
        <f>IF(I122=0,"",I122*H122)</f>
        <v/>
      </c>
      <c r="K122" s="40"/>
      <c r="L122" s="93">
        <f>ROUND((ROUND(H122,3))*(ROUND(K122,2)),2)</f>
        <v>0</v>
      </c>
    </row>
    <row r="123" spans="1:12" ht="12.75" customHeight="1" x14ac:dyDescent="0.2">
      <c r="A123" s="1" t="s">
        <v>6</v>
      </c>
      <c r="B123" s="11"/>
      <c r="C123" s="1"/>
      <c r="D123" s="1"/>
      <c r="E123" s="1"/>
      <c r="F123" s="37"/>
      <c r="G123" s="5"/>
      <c r="H123" s="5"/>
      <c r="I123" s="5"/>
      <c r="J123" s="5"/>
      <c r="K123" s="5"/>
      <c r="L123" s="12"/>
    </row>
    <row r="124" spans="1:12" ht="22.5" x14ac:dyDescent="0.2">
      <c r="A124" s="1" t="s">
        <v>8</v>
      </c>
      <c r="B124" s="11"/>
      <c r="C124" s="1"/>
      <c r="D124" s="1"/>
      <c r="E124" s="1"/>
      <c r="F124" s="35" t="s">
        <v>223</v>
      </c>
      <c r="G124" s="5"/>
      <c r="H124" s="5"/>
      <c r="I124" s="5"/>
      <c r="J124" s="5"/>
      <c r="K124" s="5"/>
      <c r="L124" s="12"/>
    </row>
    <row r="125" spans="1:12" ht="90.75" thickBot="1" x14ac:dyDescent="0.25">
      <c r="A125" s="1" t="s">
        <v>9</v>
      </c>
      <c r="B125" s="13"/>
      <c r="C125" s="9"/>
      <c r="D125" s="9"/>
      <c r="E125" s="9"/>
      <c r="F125" s="38" t="s">
        <v>224</v>
      </c>
      <c r="G125" s="6"/>
      <c r="H125" s="6"/>
      <c r="I125" s="6"/>
      <c r="J125" s="6"/>
      <c r="K125" s="6"/>
      <c r="L125" s="14"/>
    </row>
    <row r="126" spans="1:12" ht="13.5" thickBot="1" x14ac:dyDescent="0.25">
      <c r="A126" s="94" t="s">
        <v>34</v>
      </c>
      <c r="B126" s="95" t="s">
        <v>150</v>
      </c>
      <c r="C126" s="96" t="s">
        <v>151</v>
      </c>
      <c r="D126" s="97"/>
      <c r="E126" s="97"/>
      <c r="F126" s="98" t="s">
        <v>212</v>
      </c>
      <c r="G126" s="96"/>
      <c r="H126" s="96"/>
      <c r="I126" s="96"/>
      <c r="J126" s="96"/>
      <c r="K126" s="96"/>
      <c r="L126" s="99">
        <f>SUM(L114:L125)</f>
        <v>0</v>
      </c>
    </row>
    <row r="127" spans="1:12" ht="13.5" thickBot="1" x14ac:dyDescent="0.25">
      <c r="A127" s="74" t="s">
        <v>31</v>
      </c>
      <c r="B127" s="50" t="s">
        <v>20</v>
      </c>
      <c r="C127" s="51">
        <v>4</v>
      </c>
      <c r="D127" s="52"/>
      <c r="E127" s="52"/>
      <c r="F127" s="53" t="s">
        <v>225</v>
      </c>
      <c r="G127" s="51"/>
      <c r="H127" s="51"/>
      <c r="I127" s="51"/>
      <c r="J127" s="51"/>
      <c r="K127" s="51"/>
      <c r="L127" s="54"/>
    </row>
    <row r="128" spans="1:12" ht="13.5" customHeight="1" thickBot="1" x14ac:dyDescent="0.25">
      <c r="A128" s="1" t="s">
        <v>7</v>
      </c>
      <c r="B128" s="75">
        <f>1+MAX($B$13:B127)</f>
        <v>28</v>
      </c>
      <c r="C128" s="33" t="s">
        <v>226</v>
      </c>
      <c r="D128" s="41"/>
      <c r="E128" s="34" t="s">
        <v>117</v>
      </c>
      <c r="F128" s="36" t="s">
        <v>227</v>
      </c>
      <c r="G128" s="34" t="s">
        <v>160</v>
      </c>
      <c r="H128" s="39">
        <v>2.5379999999999998</v>
      </c>
      <c r="I128" s="34">
        <v>0</v>
      </c>
      <c r="J128" s="92" t="str">
        <f>IF(I128=0,"",I128*H128)</f>
        <v/>
      </c>
      <c r="K128" s="40"/>
      <c r="L128" s="93">
        <f>ROUND((ROUND(H128,3))*(ROUND(K128,2)),2)</f>
        <v>0</v>
      </c>
    </row>
    <row r="129" spans="1:12" ht="12.75" customHeight="1" x14ac:dyDescent="0.2">
      <c r="A129" s="1" t="s">
        <v>6</v>
      </c>
      <c r="B129" s="11"/>
      <c r="C129" s="1"/>
      <c r="D129" s="1"/>
      <c r="E129" s="1"/>
      <c r="F129" s="37"/>
      <c r="G129" s="5"/>
      <c r="H129" s="5"/>
      <c r="I129" s="5"/>
      <c r="J129" s="5"/>
      <c r="K129" s="5"/>
      <c r="L129" s="12"/>
    </row>
    <row r="130" spans="1:12" ht="12.75" customHeight="1" x14ac:dyDescent="0.2">
      <c r="A130" s="1" t="s">
        <v>8</v>
      </c>
      <c r="B130" s="11"/>
      <c r="C130" s="1"/>
      <c r="D130" s="1"/>
      <c r="E130" s="1"/>
      <c r="F130" s="35" t="s">
        <v>228</v>
      </c>
      <c r="G130" s="5"/>
      <c r="H130" s="5"/>
      <c r="I130" s="5"/>
      <c r="J130" s="5"/>
      <c r="K130" s="5"/>
      <c r="L130" s="12"/>
    </row>
    <row r="131" spans="1:12" ht="282" thickBot="1" x14ac:dyDescent="0.25">
      <c r="A131" s="1" t="s">
        <v>9</v>
      </c>
      <c r="B131" s="13"/>
      <c r="C131" s="9"/>
      <c r="D131" s="9"/>
      <c r="E131" s="9"/>
      <c r="F131" s="38" t="s">
        <v>229</v>
      </c>
      <c r="G131" s="6"/>
      <c r="H131" s="6"/>
      <c r="I131" s="6"/>
      <c r="J131" s="6"/>
      <c r="K131" s="6"/>
      <c r="L131" s="14"/>
    </row>
    <row r="132" spans="1:12" ht="13.5" customHeight="1" thickBot="1" x14ac:dyDescent="0.25">
      <c r="A132" s="1" t="s">
        <v>7</v>
      </c>
      <c r="B132" s="75">
        <f>1+MAX($B$13:B131)</f>
        <v>29</v>
      </c>
      <c r="C132" s="33" t="s">
        <v>230</v>
      </c>
      <c r="D132" s="41"/>
      <c r="E132" s="34" t="s">
        <v>117</v>
      </c>
      <c r="F132" s="36" t="s">
        <v>231</v>
      </c>
      <c r="G132" s="34" t="s">
        <v>160</v>
      </c>
      <c r="H132" s="39">
        <v>1.6479999999999999</v>
      </c>
      <c r="I132" s="34">
        <v>0</v>
      </c>
      <c r="J132" s="92" t="str">
        <f>IF(I132=0,"",I132*H132)</f>
        <v/>
      </c>
      <c r="K132" s="40"/>
      <c r="L132" s="93">
        <f>ROUND((ROUND(H132,3))*(ROUND(K132,2)),2)</f>
        <v>0</v>
      </c>
    </row>
    <row r="133" spans="1:12" ht="12.75" customHeight="1" x14ac:dyDescent="0.2">
      <c r="A133" s="1" t="s">
        <v>6</v>
      </c>
      <c r="B133" s="11"/>
      <c r="C133" s="1"/>
      <c r="D133" s="1"/>
      <c r="E133" s="1"/>
      <c r="F133" s="37"/>
      <c r="G133" s="5"/>
      <c r="H133" s="5"/>
      <c r="I133" s="5"/>
      <c r="J133" s="5"/>
      <c r="K133" s="5"/>
      <c r="L133" s="12"/>
    </row>
    <row r="134" spans="1:12" ht="56.25" x14ac:dyDescent="0.2">
      <c r="A134" s="1" t="s">
        <v>8</v>
      </c>
      <c r="B134" s="11"/>
      <c r="C134" s="1"/>
      <c r="D134" s="1"/>
      <c r="E134" s="1"/>
      <c r="F134" s="35" t="s">
        <v>232</v>
      </c>
      <c r="G134" s="5"/>
      <c r="H134" s="5"/>
      <c r="I134" s="5"/>
      <c r="J134" s="5"/>
      <c r="K134" s="5"/>
      <c r="L134" s="12"/>
    </row>
    <row r="135" spans="1:12" ht="34.5" thickBot="1" x14ac:dyDescent="0.25">
      <c r="A135" s="1" t="s">
        <v>9</v>
      </c>
      <c r="B135" s="13"/>
      <c r="C135" s="9"/>
      <c r="D135" s="9"/>
      <c r="E135" s="9"/>
      <c r="F135" s="38" t="s">
        <v>233</v>
      </c>
      <c r="G135" s="6"/>
      <c r="H135" s="6"/>
      <c r="I135" s="6"/>
      <c r="J135" s="6"/>
      <c r="K135" s="6"/>
      <c r="L135" s="14"/>
    </row>
    <row r="136" spans="1:12" ht="13.5" customHeight="1" thickBot="1" x14ac:dyDescent="0.25">
      <c r="A136" s="1" t="s">
        <v>7</v>
      </c>
      <c r="B136" s="75">
        <f>1+MAX($B$13:B135)</f>
        <v>30</v>
      </c>
      <c r="C136" s="33" t="s">
        <v>234</v>
      </c>
      <c r="D136" s="41"/>
      <c r="E136" s="34" t="s">
        <v>117</v>
      </c>
      <c r="F136" s="36" t="s">
        <v>235</v>
      </c>
      <c r="G136" s="34" t="s">
        <v>160</v>
      </c>
      <c r="H136" s="39">
        <v>0.28799999999999998</v>
      </c>
      <c r="I136" s="34">
        <v>0</v>
      </c>
      <c r="J136" s="92" t="str">
        <f>IF(I136=0,"",I136*H136)</f>
        <v/>
      </c>
      <c r="K136" s="40"/>
      <c r="L136" s="93">
        <f>ROUND((ROUND(H136,3))*(ROUND(K136,2)),2)</f>
        <v>0</v>
      </c>
    </row>
    <row r="137" spans="1:12" ht="12.75" customHeight="1" x14ac:dyDescent="0.2">
      <c r="A137" s="1" t="s">
        <v>6</v>
      </c>
      <c r="B137" s="11"/>
      <c r="C137" s="1"/>
      <c r="D137" s="1"/>
      <c r="E137" s="1"/>
      <c r="F137" s="37"/>
      <c r="G137" s="5"/>
      <c r="H137" s="5"/>
      <c r="I137" s="5"/>
      <c r="J137" s="5"/>
      <c r="K137" s="5"/>
      <c r="L137" s="12"/>
    </row>
    <row r="138" spans="1:12" ht="33.75" x14ac:dyDescent="0.2">
      <c r="A138" s="1" t="s">
        <v>8</v>
      </c>
      <c r="B138" s="11"/>
      <c r="C138" s="1"/>
      <c r="D138" s="1"/>
      <c r="E138" s="1"/>
      <c r="F138" s="35" t="s">
        <v>236</v>
      </c>
      <c r="G138" s="5"/>
      <c r="H138" s="5"/>
      <c r="I138" s="5"/>
      <c r="J138" s="5"/>
      <c r="K138" s="5"/>
      <c r="L138" s="12"/>
    </row>
    <row r="139" spans="1:12" ht="34.5" thickBot="1" x14ac:dyDescent="0.25">
      <c r="A139" s="1" t="s">
        <v>9</v>
      </c>
      <c r="B139" s="13"/>
      <c r="C139" s="9"/>
      <c r="D139" s="9"/>
      <c r="E139" s="9"/>
      <c r="F139" s="38" t="s">
        <v>237</v>
      </c>
      <c r="G139" s="6"/>
      <c r="H139" s="6"/>
      <c r="I139" s="6"/>
      <c r="J139" s="6"/>
      <c r="K139" s="6"/>
      <c r="L139" s="14"/>
    </row>
    <row r="140" spans="1:12" ht="13.5" thickBot="1" x14ac:dyDescent="0.25">
      <c r="A140" s="94" t="s">
        <v>34</v>
      </c>
      <c r="B140" s="95" t="s">
        <v>150</v>
      </c>
      <c r="C140" s="96" t="s">
        <v>151</v>
      </c>
      <c r="D140" s="97"/>
      <c r="E140" s="97"/>
      <c r="F140" s="98" t="s">
        <v>225</v>
      </c>
      <c r="G140" s="96"/>
      <c r="H140" s="96"/>
      <c r="I140" s="96"/>
      <c r="J140" s="96"/>
      <c r="K140" s="96"/>
      <c r="L140" s="99">
        <f>SUM(L128:L139)</f>
        <v>0</v>
      </c>
    </row>
    <row r="141" spans="1:12" ht="13.5" thickBot="1" x14ac:dyDescent="0.25">
      <c r="A141" s="74" t="s">
        <v>31</v>
      </c>
      <c r="B141" s="50" t="s">
        <v>20</v>
      </c>
      <c r="C141" s="51">
        <v>5</v>
      </c>
      <c r="D141" s="52"/>
      <c r="E141" s="52"/>
      <c r="F141" s="53" t="s">
        <v>238</v>
      </c>
      <c r="G141" s="51"/>
      <c r="H141" s="51"/>
      <c r="I141" s="51"/>
      <c r="J141" s="51"/>
      <c r="K141" s="51"/>
      <c r="L141" s="54"/>
    </row>
    <row r="142" spans="1:12" ht="13.5" customHeight="1" thickBot="1" x14ac:dyDescent="0.25">
      <c r="A142" s="1" t="s">
        <v>7</v>
      </c>
      <c r="B142" s="75">
        <f>1+MAX($B$13:B141)</f>
        <v>31</v>
      </c>
      <c r="C142" s="33" t="s">
        <v>239</v>
      </c>
      <c r="D142" s="41"/>
      <c r="E142" s="34" t="s">
        <v>117</v>
      </c>
      <c r="F142" s="36" t="s">
        <v>240</v>
      </c>
      <c r="G142" s="34" t="s">
        <v>160</v>
      </c>
      <c r="H142" s="39">
        <v>47.7</v>
      </c>
      <c r="I142" s="34">
        <v>0</v>
      </c>
      <c r="J142" s="92" t="str">
        <f>IF(I142=0,"",I142*H142)</f>
        <v/>
      </c>
      <c r="K142" s="40"/>
      <c r="L142" s="93">
        <f>ROUND((ROUND(H142,3))*(ROUND(K142,2)),2)</f>
        <v>0</v>
      </c>
    </row>
    <row r="143" spans="1:12" ht="12.75" customHeight="1" x14ac:dyDescent="0.2">
      <c r="A143" s="1" t="s">
        <v>6</v>
      </c>
      <c r="B143" s="11"/>
      <c r="C143" s="1"/>
      <c r="D143" s="1"/>
      <c r="E143" s="1"/>
      <c r="F143" s="37"/>
      <c r="G143" s="5"/>
      <c r="H143" s="5"/>
      <c r="I143" s="5"/>
      <c r="J143" s="5"/>
      <c r="K143" s="5"/>
      <c r="L143" s="12"/>
    </row>
    <row r="144" spans="1:12" ht="12.75" customHeight="1" x14ac:dyDescent="0.2">
      <c r="A144" s="1" t="s">
        <v>8</v>
      </c>
      <c r="B144" s="11"/>
      <c r="C144" s="1"/>
      <c r="D144" s="1"/>
      <c r="E144" s="1"/>
      <c r="F144" s="35" t="s">
        <v>241</v>
      </c>
      <c r="G144" s="5"/>
      <c r="H144" s="5"/>
      <c r="I144" s="5"/>
      <c r="J144" s="5"/>
      <c r="K144" s="5"/>
      <c r="L144" s="12"/>
    </row>
    <row r="145" spans="1:12" ht="203.25" thickBot="1" x14ac:dyDescent="0.25">
      <c r="A145" s="1" t="s">
        <v>9</v>
      </c>
      <c r="B145" s="13"/>
      <c r="C145" s="9"/>
      <c r="D145" s="9"/>
      <c r="E145" s="9"/>
      <c r="F145" s="38" t="s">
        <v>242</v>
      </c>
      <c r="G145" s="6"/>
      <c r="H145" s="6"/>
      <c r="I145" s="6"/>
      <c r="J145" s="6"/>
      <c r="K145" s="6"/>
      <c r="L145" s="14"/>
    </row>
    <row r="146" spans="1:12" ht="13.5" customHeight="1" thickBot="1" x14ac:dyDescent="0.25">
      <c r="A146" s="1" t="s">
        <v>7</v>
      </c>
      <c r="B146" s="75">
        <f>1+MAX($B$13:B145)</f>
        <v>32</v>
      </c>
      <c r="C146" s="33" t="s">
        <v>243</v>
      </c>
      <c r="D146" s="41"/>
      <c r="E146" s="34" t="s">
        <v>117</v>
      </c>
      <c r="F146" s="36" t="s">
        <v>244</v>
      </c>
      <c r="G146" s="34" t="s">
        <v>160</v>
      </c>
      <c r="H146" s="39">
        <v>97.65</v>
      </c>
      <c r="I146" s="34">
        <v>0</v>
      </c>
      <c r="J146" s="92" t="str">
        <f>IF(I146=0,"",I146*H146)</f>
        <v/>
      </c>
      <c r="K146" s="40"/>
      <c r="L146" s="93">
        <f>ROUND((ROUND(H146,3))*(ROUND(K146,2)),2)</f>
        <v>0</v>
      </c>
    </row>
    <row r="147" spans="1:12" ht="12.75" customHeight="1" x14ac:dyDescent="0.2">
      <c r="A147" s="1" t="s">
        <v>6</v>
      </c>
      <c r="B147" s="11"/>
      <c r="C147" s="1"/>
      <c r="D147" s="1"/>
      <c r="E147" s="1"/>
      <c r="F147" s="37"/>
      <c r="G147" s="5"/>
      <c r="H147" s="5"/>
      <c r="I147" s="5"/>
      <c r="J147" s="5"/>
      <c r="K147" s="5"/>
      <c r="L147" s="12"/>
    </row>
    <row r="148" spans="1:12" ht="12.75" customHeight="1" x14ac:dyDescent="0.2">
      <c r="A148" s="1" t="s">
        <v>8</v>
      </c>
      <c r="B148" s="11"/>
      <c r="C148" s="1"/>
      <c r="D148" s="1"/>
      <c r="E148" s="1"/>
      <c r="F148" s="35" t="s">
        <v>245</v>
      </c>
      <c r="G148" s="5"/>
      <c r="H148" s="5"/>
      <c r="I148" s="5"/>
      <c r="J148" s="5"/>
      <c r="K148" s="5"/>
      <c r="L148" s="12"/>
    </row>
    <row r="149" spans="1:12" ht="68.25" thickBot="1" x14ac:dyDescent="0.25">
      <c r="A149" s="1" t="s">
        <v>9</v>
      </c>
      <c r="B149" s="13"/>
      <c r="C149" s="9"/>
      <c r="D149" s="9"/>
      <c r="E149" s="9"/>
      <c r="F149" s="38" t="s">
        <v>246</v>
      </c>
      <c r="G149" s="6"/>
      <c r="H149" s="6"/>
      <c r="I149" s="6"/>
      <c r="J149" s="6"/>
      <c r="K149" s="6"/>
      <c r="L149" s="14"/>
    </row>
    <row r="150" spans="1:12" ht="13.5" customHeight="1" thickBot="1" x14ac:dyDescent="0.25">
      <c r="A150" s="1" t="s">
        <v>7</v>
      </c>
      <c r="B150" s="75">
        <f>1+MAX($B$13:B149)</f>
        <v>33</v>
      </c>
      <c r="C150" s="33" t="s">
        <v>247</v>
      </c>
      <c r="D150" s="41"/>
      <c r="E150" s="34" t="s">
        <v>117</v>
      </c>
      <c r="F150" s="36" t="s">
        <v>248</v>
      </c>
      <c r="G150" s="34" t="s">
        <v>160</v>
      </c>
      <c r="H150" s="39">
        <v>80.069999999999993</v>
      </c>
      <c r="I150" s="34">
        <v>0</v>
      </c>
      <c r="J150" s="92" t="str">
        <f>IF(I150=0,"",I150*H150)</f>
        <v/>
      </c>
      <c r="K150" s="40"/>
      <c r="L150" s="93">
        <f>ROUND((ROUND(H150,3))*(ROUND(K150,2)),2)</f>
        <v>0</v>
      </c>
    </row>
    <row r="151" spans="1:12" ht="12.75" customHeight="1" x14ac:dyDescent="0.2">
      <c r="A151" s="1" t="s">
        <v>6</v>
      </c>
      <c r="B151" s="11"/>
      <c r="C151" s="1"/>
      <c r="D151" s="1"/>
      <c r="E151" s="1"/>
      <c r="F151" s="37"/>
      <c r="G151" s="5"/>
      <c r="H151" s="5"/>
      <c r="I151" s="5"/>
      <c r="J151" s="5"/>
      <c r="K151" s="5"/>
      <c r="L151" s="12"/>
    </row>
    <row r="152" spans="1:12" ht="12.75" customHeight="1" x14ac:dyDescent="0.2">
      <c r="A152" s="1" t="s">
        <v>8</v>
      </c>
      <c r="B152" s="11"/>
      <c r="C152" s="1"/>
      <c r="D152" s="1"/>
      <c r="E152" s="1"/>
      <c r="F152" s="35" t="s">
        <v>249</v>
      </c>
      <c r="G152" s="5"/>
      <c r="H152" s="5"/>
      <c r="I152" s="5"/>
      <c r="J152" s="5"/>
      <c r="K152" s="5"/>
      <c r="L152" s="12"/>
    </row>
    <row r="153" spans="1:12" ht="68.25" thickBot="1" x14ac:dyDescent="0.25">
      <c r="A153" s="1" t="s">
        <v>9</v>
      </c>
      <c r="B153" s="13"/>
      <c r="C153" s="9"/>
      <c r="D153" s="9"/>
      <c r="E153" s="9"/>
      <c r="F153" s="38" t="s">
        <v>246</v>
      </c>
      <c r="G153" s="6"/>
      <c r="H153" s="6"/>
      <c r="I153" s="6"/>
      <c r="J153" s="6"/>
      <c r="K153" s="6"/>
      <c r="L153" s="14"/>
    </row>
    <row r="154" spans="1:12" ht="13.5" customHeight="1" thickBot="1" x14ac:dyDescent="0.25">
      <c r="A154" s="1" t="s">
        <v>7</v>
      </c>
      <c r="B154" s="75">
        <f>1+MAX($B$13:B153)</f>
        <v>34</v>
      </c>
      <c r="C154" s="33" t="s">
        <v>250</v>
      </c>
      <c r="D154" s="41"/>
      <c r="E154" s="34" t="s">
        <v>117</v>
      </c>
      <c r="F154" s="36" t="s">
        <v>251</v>
      </c>
      <c r="G154" s="34" t="s">
        <v>252</v>
      </c>
      <c r="H154" s="39">
        <v>4</v>
      </c>
      <c r="I154" s="34">
        <v>0</v>
      </c>
      <c r="J154" s="92" t="str">
        <f>IF(I154=0,"",I154*H154)</f>
        <v/>
      </c>
      <c r="K154" s="40"/>
      <c r="L154" s="93">
        <f>ROUND((ROUND(H154,3))*(ROUND(K154,2)),2)</f>
        <v>0</v>
      </c>
    </row>
    <row r="155" spans="1:12" ht="12.75" customHeight="1" x14ac:dyDescent="0.2">
      <c r="A155" s="1" t="s">
        <v>6</v>
      </c>
      <c r="B155" s="11"/>
      <c r="C155" s="1"/>
      <c r="D155" s="1"/>
      <c r="E155" s="1"/>
      <c r="F155" s="37"/>
      <c r="G155" s="5"/>
      <c r="H155" s="5"/>
      <c r="I155" s="5"/>
      <c r="J155" s="5"/>
      <c r="K155" s="5"/>
      <c r="L155" s="12"/>
    </row>
    <row r="156" spans="1:12" ht="12.75" customHeight="1" x14ac:dyDescent="0.2">
      <c r="A156" s="1" t="s">
        <v>8</v>
      </c>
      <c r="B156" s="11"/>
      <c r="C156" s="1"/>
      <c r="D156" s="1"/>
      <c r="E156" s="1"/>
      <c r="F156" s="35" t="s">
        <v>253</v>
      </c>
      <c r="G156" s="5"/>
      <c r="H156" s="5"/>
      <c r="I156" s="5"/>
      <c r="J156" s="5"/>
      <c r="K156" s="5"/>
      <c r="L156" s="12"/>
    </row>
    <row r="157" spans="1:12" ht="203.25" thickBot="1" x14ac:dyDescent="0.25">
      <c r="A157" s="1" t="s">
        <v>9</v>
      </c>
      <c r="B157" s="13"/>
      <c r="C157" s="9"/>
      <c r="D157" s="9"/>
      <c r="E157" s="9"/>
      <c r="F157" s="38" t="s">
        <v>254</v>
      </c>
      <c r="G157" s="6"/>
      <c r="H157" s="6"/>
      <c r="I157" s="6"/>
      <c r="J157" s="6"/>
      <c r="K157" s="6"/>
      <c r="L157" s="14"/>
    </row>
    <row r="158" spans="1:12" ht="13.5" customHeight="1" thickBot="1" x14ac:dyDescent="0.25">
      <c r="A158" s="1" t="s">
        <v>7</v>
      </c>
      <c r="B158" s="75">
        <f>1+MAX($B$13:B157)</f>
        <v>35</v>
      </c>
      <c r="C158" s="33" t="s">
        <v>255</v>
      </c>
      <c r="D158" s="41"/>
      <c r="E158" s="34" t="s">
        <v>117</v>
      </c>
      <c r="F158" s="36" t="s">
        <v>256</v>
      </c>
      <c r="G158" s="34" t="s">
        <v>207</v>
      </c>
      <c r="H158" s="39">
        <v>507</v>
      </c>
      <c r="I158" s="34">
        <v>0</v>
      </c>
      <c r="J158" s="92" t="str">
        <f>IF(I158=0,"",I158*H158)</f>
        <v/>
      </c>
      <c r="K158" s="40"/>
      <c r="L158" s="93">
        <f>ROUND((ROUND(H158,3))*(ROUND(K158,2)),2)</f>
        <v>0</v>
      </c>
    </row>
    <row r="159" spans="1:12" ht="12.75" customHeight="1" x14ac:dyDescent="0.2">
      <c r="A159" s="1" t="s">
        <v>6</v>
      </c>
      <c r="B159" s="11"/>
      <c r="C159" s="1"/>
      <c r="D159" s="1"/>
      <c r="E159" s="1"/>
      <c r="F159" s="37"/>
      <c r="G159" s="5"/>
      <c r="H159" s="5"/>
      <c r="I159" s="5"/>
      <c r="J159" s="5"/>
      <c r="K159" s="5"/>
      <c r="L159" s="12"/>
    </row>
    <row r="160" spans="1:12" ht="12.75" customHeight="1" x14ac:dyDescent="0.2">
      <c r="A160" s="1" t="s">
        <v>8</v>
      </c>
      <c r="B160" s="11"/>
      <c r="C160" s="1"/>
      <c r="D160" s="1"/>
      <c r="E160" s="1"/>
      <c r="F160" s="35" t="s">
        <v>257</v>
      </c>
      <c r="G160" s="5"/>
      <c r="H160" s="5"/>
      <c r="I160" s="5"/>
      <c r="J160" s="5"/>
      <c r="K160" s="5"/>
      <c r="L160" s="12"/>
    </row>
    <row r="161" spans="1:12" ht="102" thickBot="1" x14ac:dyDescent="0.25">
      <c r="A161" s="1" t="s">
        <v>9</v>
      </c>
      <c r="B161" s="13"/>
      <c r="C161" s="9"/>
      <c r="D161" s="9"/>
      <c r="E161" s="9"/>
      <c r="F161" s="38" t="s">
        <v>258</v>
      </c>
      <c r="G161" s="6"/>
      <c r="H161" s="6"/>
      <c r="I161" s="6"/>
      <c r="J161" s="6"/>
      <c r="K161" s="6"/>
      <c r="L161" s="14"/>
    </row>
    <row r="162" spans="1:12" ht="13.5" customHeight="1" thickBot="1" x14ac:dyDescent="0.25">
      <c r="A162" s="1" t="s">
        <v>7</v>
      </c>
      <c r="B162" s="75">
        <f>1+MAX($B$13:B161)</f>
        <v>36</v>
      </c>
      <c r="C162" s="33" t="s">
        <v>259</v>
      </c>
      <c r="D162" s="41"/>
      <c r="E162" s="34" t="s">
        <v>117</v>
      </c>
      <c r="F162" s="36" t="s">
        <v>260</v>
      </c>
      <c r="G162" s="34" t="s">
        <v>207</v>
      </c>
      <c r="H162" s="39">
        <v>507</v>
      </c>
      <c r="I162" s="34">
        <v>0</v>
      </c>
      <c r="J162" s="92" t="str">
        <f>IF(I162=0,"",I162*H162)</f>
        <v/>
      </c>
      <c r="K162" s="40"/>
      <c r="L162" s="93">
        <f>ROUND((ROUND(H162,3))*(ROUND(K162,2)),2)</f>
        <v>0</v>
      </c>
    </row>
    <row r="163" spans="1:12" ht="12.75" customHeight="1" x14ac:dyDescent="0.2">
      <c r="A163" s="1" t="s">
        <v>6</v>
      </c>
      <c r="B163" s="11"/>
      <c r="C163" s="1"/>
      <c r="D163" s="1"/>
      <c r="E163" s="1"/>
      <c r="F163" s="37"/>
      <c r="G163" s="5"/>
      <c r="H163" s="5"/>
      <c r="I163" s="5"/>
      <c r="J163" s="5"/>
      <c r="K163" s="5"/>
      <c r="L163" s="12"/>
    </row>
    <row r="164" spans="1:12" ht="12.75" customHeight="1" x14ac:dyDescent="0.2">
      <c r="A164" s="1" t="s">
        <v>8</v>
      </c>
      <c r="B164" s="11"/>
      <c r="C164" s="1"/>
      <c r="D164" s="1"/>
      <c r="E164" s="1"/>
      <c r="F164" s="35" t="s">
        <v>261</v>
      </c>
      <c r="G164" s="5"/>
      <c r="H164" s="5"/>
      <c r="I164" s="5"/>
      <c r="J164" s="5"/>
      <c r="K164" s="5"/>
      <c r="L164" s="12"/>
    </row>
    <row r="165" spans="1:12" ht="158.25" thickBot="1" x14ac:dyDescent="0.25">
      <c r="A165" s="1" t="s">
        <v>9</v>
      </c>
      <c r="B165" s="13"/>
      <c r="C165" s="9"/>
      <c r="D165" s="9"/>
      <c r="E165" s="9"/>
      <c r="F165" s="38" t="s">
        <v>262</v>
      </c>
      <c r="G165" s="6"/>
      <c r="H165" s="6"/>
      <c r="I165" s="6"/>
      <c r="J165" s="6"/>
      <c r="K165" s="6"/>
      <c r="L165" s="14"/>
    </row>
    <row r="166" spans="1:12" ht="13.5" customHeight="1" thickBot="1" x14ac:dyDescent="0.25">
      <c r="A166" s="1" t="s">
        <v>7</v>
      </c>
      <c r="B166" s="75">
        <f>1+MAX($B$13:B165)</f>
        <v>37</v>
      </c>
      <c r="C166" s="33" t="s">
        <v>263</v>
      </c>
      <c r="D166" s="41"/>
      <c r="E166" s="34" t="s">
        <v>123</v>
      </c>
      <c r="F166" s="36" t="s">
        <v>264</v>
      </c>
      <c r="G166" s="34" t="s">
        <v>119</v>
      </c>
      <c r="H166" s="39">
        <v>1</v>
      </c>
      <c r="I166" s="34">
        <v>0</v>
      </c>
      <c r="J166" s="92" t="str">
        <f>IF(I166=0,"",I166*H166)</f>
        <v/>
      </c>
      <c r="K166" s="40"/>
      <c r="L166" s="93">
        <f>ROUND((ROUND(H166,3))*(ROUND(K166,2)),2)</f>
        <v>0</v>
      </c>
    </row>
    <row r="167" spans="1:12" ht="12.75" customHeight="1" x14ac:dyDescent="0.2">
      <c r="A167" s="1" t="s">
        <v>6</v>
      </c>
      <c r="B167" s="11"/>
      <c r="C167" s="1"/>
      <c r="D167" s="1"/>
      <c r="E167" s="1"/>
      <c r="F167" s="37"/>
      <c r="G167" s="5"/>
      <c r="H167" s="5"/>
      <c r="I167" s="5"/>
      <c r="J167" s="5"/>
      <c r="K167" s="5"/>
      <c r="L167" s="12"/>
    </row>
    <row r="168" spans="1:12" ht="33.75" x14ac:dyDescent="0.2">
      <c r="A168" s="1" t="s">
        <v>8</v>
      </c>
      <c r="B168" s="11"/>
      <c r="C168" s="1"/>
      <c r="D168" s="1"/>
      <c r="E168" s="1"/>
      <c r="F168" s="35" t="s">
        <v>265</v>
      </c>
      <c r="G168" s="5"/>
      <c r="H168" s="5"/>
      <c r="I168" s="5"/>
      <c r="J168" s="5"/>
      <c r="K168" s="5"/>
      <c r="L168" s="12"/>
    </row>
    <row r="169" spans="1:12" ht="102" thickBot="1" x14ac:dyDescent="0.25">
      <c r="A169" s="1" t="s">
        <v>9</v>
      </c>
      <c r="B169" s="13"/>
      <c r="C169" s="9"/>
      <c r="D169" s="9"/>
      <c r="E169" s="9"/>
      <c r="F169" s="38" t="s">
        <v>266</v>
      </c>
      <c r="G169" s="6"/>
      <c r="H169" s="6"/>
      <c r="I169" s="6"/>
      <c r="J169" s="6"/>
      <c r="K169" s="6"/>
      <c r="L169" s="14"/>
    </row>
    <row r="170" spans="1:12" ht="13.5" customHeight="1" thickBot="1" x14ac:dyDescent="0.25">
      <c r="A170" s="1" t="s">
        <v>7</v>
      </c>
      <c r="B170" s="75">
        <f>1+MAX($B$13:B169)</f>
        <v>38</v>
      </c>
      <c r="C170" s="33" t="s">
        <v>267</v>
      </c>
      <c r="D170" s="41"/>
      <c r="E170" s="34" t="s">
        <v>123</v>
      </c>
      <c r="F170" s="36" t="s">
        <v>268</v>
      </c>
      <c r="G170" s="34" t="s">
        <v>252</v>
      </c>
      <c r="H170" s="39">
        <v>8</v>
      </c>
      <c r="I170" s="34">
        <v>0</v>
      </c>
      <c r="J170" s="92" t="str">
        <f>IF(I170=0,"",I170*H170)</f>
        <v/>
      </c>
      <c r="K170" s="40"/>
      <c r="L170" s="93">
        <f>ROUND((ROUND(H170,3))*(ROUND(K170,2)),2)</f>
        <v>0</v>
      </c>
    </row>
    <row r="171" spans="1:12" ht="12.75" customHeight="1" x14ac:dyDescent="0.2">
      <c r="A171" s="1" t="s">
        <v>6</v>
      </c>
      <c r="B171" s="11"/>
      <c r="C171" s="1"/>
      <c r="D171" s="1"/>
      <c r="E171" s="1"/>
      <c r="F171" s="37"/>
      <c r="G171" s="5"/>
      <c r="H171" s="5"/>
      <c r="I171" s="5"/>
      <c r="J171" s="5"/>
      <c r="K171" s="5"/>
      <c r="L171" s="12"/>
    </row>
    <row r="172" spans="1:12" ht="12.75" customHeight="1" x14ac:dyDescent="0.2">
      <c r="A172" s="1" t="s">
        <v>8</v>
      </c>
      <c r="B172" s="11"/>
      <c r="C172" s="1"/>
      <c r="D172" s="1"/>
      <c r="E172" s="1"/>
      <c r="F172" s="35" t="s">
        <v>269</v>
      </c>
      <c r="G172" s="5"/>
      <c r="H172" s="5"/>
      <c r="I172" s="5"/>
      <c r="J172" s="5"/>
      <c r="K172" s="5"/>
      <c r="L172" s="12"/>
    </row>
    <row r="173" spans="1:12" ht="12.75" customHeight="1" thickBot="1" x14ac:dyDescent="0.25">
      <c r="A173" s="1" t="s">
        <v>9</v>
      </c>
      <c r="B173" s="13"/>
      <c r="C173" s="9"/>
      <c r="D173" s="9"/>
      <c r="E173" s="9"/>
      <c r="F173" s="38"/>
      <c r="G173" s="6"/>
      <c r="H173" s="6"/>
      <c r="I173" s="6"/>
      <c r="J173" s="6"/>
      <c r="K173" s="6"/>
      <c r="L173" s="14"/>
    </row>
    <row r="174" spans="1:12" ht="13.5" customHeight="1" thickBot="1" x14ac:dyDescent="0.25">
      <c r="A174" s="1" t="s">
        <v>7</v>
      </c>
      <c r="B174" s="75">
        <f>1+MAX($B$13:B173)</f>
        <v>39</v>
      </c>
      <c r="C174" s="33" t="s">
        <v>270</v>
      </c>
      <c r="D174" s="41"/>
      <c r="E174" s="34" t="s">
        <v>123</v>
      </c>
      <c r="F174" s="36" t="s">
        <v>271</v>
      </c>
      <c r="G174" s="34" t="s">
        <v>155</v>
      </c>
      <c r="H174" s="39">
        <v>127.449</v>
      </c>
      <c r="I174" s="34">
        <v>0</v>
      </c>
      <c r="J174" s="92" t="str">
        <f>IF(I174=0,"",I174*H174)</f>
        <v/>
      </c>
      <c r="K174" s="40"/>
      <c r="L174" s="93">
        <f>ROUND((ROUND(H174,3))*(ROUND(K174,2)),2)</f>
        <v>0</v>
      </c>
    </row>
    <row r="175" spans="1:12" ht="12.75" customHeight="1" x14ac:dyDescent="0.2">
      <c r="A175" s="1" t="s">
        <v>6</v>
      </c>
      <c r="B175" s="11"/>
      <c r="C175" s="1"/>
      <c r="D175" s="1"/>
      <c r="E175" s="1"/>
      <c r="F175" s="37"/>
      <c r="G175" s="5"/>
      <c r="H175" s="5"/>
      <c r="I175" s="5"/>
      <c r="J175" s="5"/>
      <c r="K175" s="5"/>
      <c r="L175" s="12"/>
    </row>
    <row r="176" spans="1:12" ht="12.75" customHeight="1" x14ac:dyDescent="0.2">
      <c r="A176" s="1" t="s">
        <v>8</v>
      </c>
      <c r="B176" s="11"/>
      <c r="C176" s="1"/>
      <c r="D176" s="1"/>
      <c r="E176" s="1"/>
      <c r="F176" s="35" t="s">
        <v>272</v>
      </c>
      <c r="G176" s="5"/>
      <c r="H176" s="5"/>
      <c r="I176" s="5"/>
      <c r="J176" s="5"/>
      <c r="K176" s="5"/>
      <c r="L176" s="12"/>
    </row>
    <row r="177" spans="1:12" ht="45.75" thickBot="1" x14ac:dyDescent="0.25">
      <c r="A177" s="1" t="s">
        <v>9</v>
      </c>
      <c r="B177" s="13"/>
      <c r="C177" s="9"/>
      <c r="D177" s="9"/>
      <c r="E177" s="9"/>
      <c r="F177" s="38" t="s">
        <v>273</v>
      </c>
      <c r="G177" s="6"/>
      <c r="H177" s="6"/>
      <c r="I177" s="6"/>
      <c r="J177" s="6"/>
      <c r="K177" s="6"/>
      <c r="L177" s="14"/>
    </row>
    <row r="178" spans="1:12" ht="13.5" customHeight="1" thickBot="1" x14ac:dyDescent="0.25">
      <c r="A178" s="1" t="s">
        <v>7</v>
      </c>
      <c r="B178" s="75">
        <f>1+MAX($B$13:B177)</f>
        <v>40</v>
      </c>
      <c r="C178" s="33" t="s">
        <v>274</v>
      </c>
      <c r="D178" s="41"/>
      <c r="E178" s="34" t="s">
        <v>123</v>
      </c>
      <c r="F178" s="36" t="s">
        <v>275</v>
      </c>
      <c r="G178" s="34" t="s">
        <v>155</v>
      </c>
      <c r="H178" s="39">
        <v>231.2</v>
      </c>
      <c r="I178" s="34">
        <v>0</v>
      </c>
      <c r="J178" s="92" t="str">
        <f>IF(I178=0,"",I178*H178)</f>
        <v/>
      </c>
      <c r="K178" s="40"/>
      <c r="L178" s="93">
        <f>ROUND((ROUND(H178,3))*(ROUND(K178,2)),2)</f>
        <v>0</v>
      </c>
    </row>
    <row r="179" spans="1:12" ht="12.75" customHeight="1" x14ac:dyDescent="0.2">
      <c r="A179" s="1" t="s">
        <v>6</v>
      </c>
      <c r="B179" s="11"/>
      <c r="C179" s="1"/>
      <c r="D179" s="1"/>
      <c r="E179" s="1"/>
      <c r="F179" s="37"/>
      <c r="G179" s="5"/>
      <c r="H179" s="5"/>
      <c r="I179" s="5"/>
      <c r="J179" s="5"/>
      <c r="K179" s="5"/>
      <c r="L179" s="12"/>
    </row>
    <row r="180" spans="1:12" ht="22.5" x14ac:dyDescent="0.2">
      <c r="A180" s="1" t="s">
        <v>8</v>
      </c>
      <c r="B180" s="11"/>
      <c r="C180" s="1"/>
      <c r="D180" s="1"/>
      <c r="E180" s="1"/>
      <c r="F180" s="35" t="s">
        <v>276</v>
      </c>
      <c r="G180" s="5"/>
      <c r="H180" s="5"/>
      <c r="I180" s="5"/>
      <c r="J180" s="5"/>
      <c r="K180" s="5"/>
      <c r="L180" s="12"/>
    </row>
    <row r="181" spans="1:12" ht="45.75" thickBot="1" x14ac:dyDescent="0.25">
      <c r="A181" s="1" t="s">
        <v>9</v>
      </c>
      <c r="B181" s="13"/>
      <c r="C181" s="9"/>
      <c r="D181" s="9"/>
      <c r="E181" s="9"/>
      <c r="F181" s="38" t="s">
        <v>273</v>
      </c>
      <c r="G181" s="6"/>
      <c r="H181" s="6"/>
      <c r="I181" s="6"/>
      <c r="J181" s="6"/>
      <c r="K181" s="6"/>
      <c r="L181" s="14"/>
    </row>
    <row r="182" spans="1:12" ht="13.5" customHeight="1" thickBot="1" x14ac:dyDescent="0.25">
      <c r="A182" s="1" t="s">
        <v>7</v>
      </c>
      <c r="B182" s="75">
        <f>1+MAX($B$13:B181)</f>
        <v>41</v>
      </c>
      <c r="C182" s="33" t="s">
        <v>277</v>
      </c>
      <c r="D182" s="41"/>
      <c r="E182" s="34" t="s">
        <v>123</v>
      </c>
      <c r="F182" s="36" t="s">
        <v>278</v>
      </c>
      <c r="G182" s="34" t="s">
        <v>207</v>
      </c>
      <c r="H182" s="39">
        <v>34.6</v>
      </c>
      <c r="I182" s="34">
        <v>0</v>
      </c>
      <c r="J182" s="92" t="str">
        <f>IF(I182=0,"",I182*H182)</f>
        <v/>
      </c>
      <c r="K182" s="40"/>
      <c r="L182" s="93">
        <f>ROUND((ROUND(H182,3))*(ROUND(K182,2)),2)</f>
        <v>0</v>
      </c>
    </row>
    <row r="183" spans="1:12" ht="12.75" customHeight="1" x14ac:dyDescent="0.2">
      <c r="A183" s="1" t="s">
        <v>6</v>
      </c>
      <c r="B183" s="11"/>
      <c r="C183" s="1"/>
      <c r="D183" s="1"/>
      <c r="E183" s="1"/>
      <c r="F183" s="37"/>
      <c r="G183" s="5"/>
      <c r="H183" s="5"/>
      <c r="I183" s="5"/>
      <c r="J183" s="5"/>
      <c r="K183" s="5"/>
      <c r="L183" s="12"/>
    </row>
    <row r="184" spans="1:12" ht="33.75" x14ac:dyDescent="0.2">
      <c r="A184" s="1" t="s">
        <v>8</v>
      </c>
      <c r="B184" s="11"/>
      <c r="C184" s="1"/>
      <c r="D184" s="1"/>
      <c r="E184" s="1"/>
      <c r="F184" s="35" t="s">
        <v>279</v>
      </c>
      <c r="G184" s="5"/>
      <c r="H184" s="5"/>
      <c r="I184" s="5"/>
      <c r="J184" s="5"/>
      <c r="K184" s="5"/>
      <c r="L184" s="12"/>
    </row>
    <row r="185" spans="1:12" ht="34.5" thickBot="1" x14ac:dyDescent="0.25">
      <c r="A185" s="1" t="s">
        <v>9</v>
      </c>
      <c r="B185" s="13"/>
      <c r="C185" s="9"/>
      <c r="D185" s="9"/>
      <c r="E185" s="9"/>
      <c r="F185" s="38" t="s">
        <v>280</v>
      </c>
      <c r="G185" s="6"/>
      <c r="H185" s="6"/>
      <c r="I185" s="6"/>
      <c r="J185" s="6"/>
      <c r="K185" s="6"/>
      <c r="L185" s="14"/>
    </row>
    <row r="186" spans="1:12" ht="13.5" customHeight="1" thickBot="1" x14ac:dyDescent="0.25">
      <c r="A186" s="1" t="s">
        <v>7</v>
      </c>
      <c r="B186" s="75">
        <f>1+MAX($B$13:B185)</f>
        <v>42</v>
      </c>
      <c r="C186" s="33" t="s">
        <v>281</v>
      </c>
      <c r="D186" s="41"/>
      <c r="E186" s="34" t="s">
        <v>123</v>
      </c>
      <c r="F186" s="36" t="s">
        <v>282</v>
      </c>
      <c r="G186" s="34" t="s">
        <v>155</v>
      </c>
      <c r="H186" s="39">
        <v>115.6</v>
      </c>
      <c r="I186" s="34">
        <v>0</v>
      </c>
      <c r="J186" s="92" t="str">
        <f>IF(I186=0,"",I186*H186)</f>
        <v/>
      </c>
      <c r="K186" s="40"/>
      <c r="L186" s="93">
        <f>ROUND((ROUND(H186,3))*(ROUND(K186,2)),2)</f>
        <v>0</v>
      </c>
    </row>
    <row r="187" spans="1:12" ht="12.75" customHeight="1" x14ac:dyDescent="0.2">
      <c r="A187" s="1" t="s">
        <v>6</v>
      </c>
      <c r="B187" s="11"/>
      <c r="C187" s="1"/>
      <c r="D187" s="1"/>
      <c r="E187" s="1"/>
      <c r="F187" s="37"/>
      <c r="G187" s="5"/>
      <c r="H187" s="5"/>
      <c r="I187" s="5"/>
      <c r="J187" s="5"/>
      <c r="K187" s="5"/>
      <c r="L187" s="12"/>
    </row>
    <row r="188" spans="1:12" ht="22.5" x14ac:dyDescent="0.2">
      <c r="A188" s="1" t="s">
        <v>8</v>
      </c>
      <c r="B188" s="11"/>
      <c r="C188" s="1"/>
      <c r="D188" s="1"/>
      <c r="E188" s="1"/>
      <c r="F188" s="35" t="s">
        <v>283</v>
      </c>
      <c r="G188" s="5"/>
      <c r="H188" s="5"/>
      <c r="I188" s="5"/>
      <c r="J188" s="5"/>
      <c r="K188" s="5"/>
      <c r="L188" s="12"/>
    </row>
    <row r="189" spans="1:12" ht="102" thickBot="1" x14ac:dyDescent="0.25">
      <c r="A189" s="1" t="s">
        <v>9</v>
      </c>
      <c r="B189" s="13"/>
      <c r="C189" s="9"/>
      <c r="D189" s="9"/>
      <c r="E189" s="9"/>
      <c r="F189" s="38" t="s">
        <v>284</v>
      </c>
      <c r="G189" s="6"/>
      <c r="H189" s="6"/>
      <c r="I189" s="6"/>
      <c r="J189" s="6"/>
      <c r="K189" s="6"/>
      <c r="L189" s="14"/>
    </row>
    <row r="190" spans="1:12" ht="13.5" customHeight="1" thickBot="1" x14ac:dyDescent="0.25">
      <c r="A190" s="1" t="s">
        <v>7</v>
      </c>
      <c r="B190" s="75">
        <f>1+MAX($B$13:B189)</f>
        <v>43</v>
      </c>
      <c r="C190" s="33" t="s">
        <v>285</v>
      </c>
      <c r="D190" s="41"/>
      <c r="E190" s="34" t="s">
        <v>123</v>
      </c>
      <c r="F190" s="36" t="s">
        <v>286</v>
      </c>
      <c r="G190" s="34" t="s">
        <v>155</v>
      </c>
      <c r="H190" s="39">
        <v>115.6</v>
      </c>
      <c r="I190" s="34">
        <v>0</v>
      </c>
      <c r="J190" s="92" t="str">
        <f>IF(I190=0,"",I190*H190)</f>
        <v/>
      </c>
      <c r="K190" s="40"/>
      <c r="L190" s="93">
        <f>ROUND((ROUND(H190,3))*(ROUND(K190,2)),2)</f>
        <v>0</v>
      </c>
    </row>
    <row r="191" spans="1:12" ht="12.75" customHeight="1" x14ac:dyDescent="0.2">
      <c r="A191" s="1" t="s">
        <v>6</v>
      </c>
      <c r="B191" s="11"/>
      <c r="C191" s="1"/>
      <c r="D191" s="1"/>
      <c r="E191" s="1"/>
      <c r="F191" s="37"/>
      <c r="G191" s="5"/>
      <c r="H191" s="5"/>
      <c r="I191" s="5"/>
      <c r="J191" s="5"/>
      <c r="K191" s="5"/>
      <c r="L191" s="12"/>
    </row>
    <row r="192" spans="1:12" ht="22.5" x14ac:dyDescent="0.2">
      <c r="A192" s="1" t="s">
        <v>8</v>
      </c>
      <c r="B192" s="11"/>
      <c r="C192" s="1"/>
      <c r="D192" s="1"/>
      <c r="E192" s="1"/>
      <c r="F192" s="35" t="s">
        <v>287</v>
      </c>
      <c r="G192" s="5"/>
      <c r="H192" s="5"/>
      <c r="I192" s="5"/>
      <c r="J192" s="5"/>
      <c r="K192" s="5"/>
      <c r="L192" s="12"/>
    </row>
    <row r="193" spans="1:12" ht="102" thickBot="1" x14ac:dyDescent="0.25">
      <c r="A193" s="1" t="s">
        <v>9</v>
      </c>
      <c r="B193" s="13"/>
      <c r="C193" s="9"/>
      <c r="D193" s="9"/>
      <c r="E193" s="9"/>
      <c r="F193" s="38" t="s">
        <v>284</v>
      </c>
      <c r="G193" s="6"/>
      <c r="H193" s="6"/>
      <c r="I193" s="6"/>
      <c r="J193" s="6"/>
      <c r="K193" s="6"/>
      <c r="L193" s="14"/>
    </row>
    <row r="194" spans="1:12" ht="13.5" customHeight="1" thickBot="1" x14ac:dyDescent="0.25">
      <c r="A194" s="1" t="s">
        <v>7</v>
      </c>
      <c r="B194" s="75">
        <f>1+MAX($B$13:B193)</f>
        <v>44</v>
      </c>
      <c r="C194" s="33" t="s">
        <v>288</v>
      </c>
      <c r="D194" s="41"/>
      <c r="E194" s="34" t="s">
        <v>123</v>
      </c>
      <c r="F194" s="36" t="s">
        <v>289</v>
      </c>
      <c r="G194" s="34" t="s">
        <v>155</v>
      </c>
      <c r="H194" s="39">
        <v>121.38</v>
      </c>
      <c r="I194" s="34">
        <v>0</v>
      </c>
      <c r="J194" s="92" t="str">
        <f>IF(I194=0,"",I194*H194)</f>
        <v/>
      </c>
      <c r="K194" s="40"/>
      <c r="L194" s="93">
        <f>ROUND((ROUND(H194,3))*(ROUND(K194,2)),2)</f>
        <v>0</v>
      </c>
    </row>
    <row r="195" spans="1:12" ht="12.75" customHeight="1" x14ac:dyDescent="0.2">
      <c r="A195" s="1" t="s">
        <v>6</v>
      </c>
      <c r="B195" s="11"/>
      <c r="C195" s="1"/>
      <c r="D195" s="1"/>
      <c r="E195" s="1"/>
      <c r="F195" s="37"/>
      <c r="G195" s="5"/>
      <c r="H195" s="5"/>
      <c r="I195" s="5"/>
      <c r="J195" s="5"/>
      <c r="K195" s="5"/>
      <c r="L195" s="12"/>
    </row>
    <row r="196" spans="1:12" ht="22.5" x14ac:dyDescent="0.2">
      <c r="A196" s="1" t="s">
        <v>8</v>
      </c>
      <c r="B196" s="11"/>
      <c r="C196" s="1"/>
      <c r="D196" s="1"/>
      <c r="E196" s="1"/>
      <c r="F196" s="35" t="s">
        <v>290</v>
      </c>
      <c r="G196" s="5"/>
      <c r="H196" s="5"/>
      <c r="I196" s="5"/>
      <c r="J196" s="5"/>
      <c r="K196" s="5"/>
      <c r="L196" s="12"/>
    </row>
    <row r="197" spans="1:12" ht="102" thickBot="1" x14ac:dyDescent="0.25">
      <c r="A197" s="1" t="s">
        <v>9</v>
      </c>
      <c r="B197" s="13"/>
      <c r="C197" s="9"/>
      <c r="D197" s="9"/>
      <c r="E197" s="9"/>
      <c r="F197" s="38" t="s">
        <v>284</v>
      </c>
      <c r="G197" s="6"/>
      <c r="H197" s="6"/>
      <c r="I197" s="6"/>
      <c r="J197" s="6"/>
      <c r="K197" s="6"/>
      <c r="L197" s="14"/>
    </row>
    <row r="198" spans="1:12" ht="13.5" customHeight="1" thickBot="1" x14ac:dyDescent="0.25">
      <c r="A198" s="1" t="s">
        <v>7</v>
      </c>
      <c r="B198" s="75">
        <f>1+MAX($B$13:B197)</f>
        <v>45</v>
      </c>
      <c r="C198" s="33" t="s">
        <v>291</v>
      </c>
      <c r="D198" s="41"/>
      <c r="E198" s="34" t="s">
        <v>123</v>
      </c>
      <c r="F198" s="36" t="s">
        <v>292</v>
      </c>
      <c r="G198" s="34" t="s">
        <v>155</v>
      </c>
      <c r="H198" s="39">
        <v>127.449</v>
      </c>
      <c r="I198" s="34">
        <v>0</v>
      </c>
      <c r="J198" s="92" t="str">
        <f>IF(I198=0,"",I198*H198)</f>
        <v/>
      </c>
      <c r="K198" s="40"/>
      <c r="L198" s="93">
        <f>ROUND((ROUND(H198,3))*(ROUND(K198,2)),2)</f>
        <v>0</v>
      </c>
    </row>
    <row r="199" spans="1:12" ht="12.75" customHeight="1" x14ac:dyDescent="0.2">
      <c r="A199" s="1" t="s">
        <v>6</v>
      </c>
      <c r="B199" s="11"/>
      <c r="C199" s="1"/>
      <c r="D199" s="1"/>
      <c r="E199" s="1"/>
      <c r="F199" s="37"/>
      <c r="G199" s="5"/>
      <c r="H199" s="5"/>
      <c r="I199" s="5"/>
      <c r="J199" s="5"/>
      <c r="K199" s="5"/>
      <c r="L199" s="12"/>
    </row>
    <row r="200" spans="1:12" ht="12.75" customHeight="1" x14ac:dyDescent="0.2">
      <c r="A200" s="1" t="s">
        <v>8</v>
      </c>
      <c r="B200" s="11"/>
      <c r="C200" s="1"/>
      <c r="D200" s="1"/>
      <c r="E200" s="1"/>
      <c r="F200" s="35" t="s">
        <v>293</v>
      </c>
      <c r="G200" s="5"/>
      <c r="H200" s="5"/>
      <c r="I200" s="5"/>
      <c r="J200" s="5"/>
      <c r="K200" s="5"/>
      <c r="L200" s="12"/>
    </row>
    <row r="201" spans="1:12" ht="45.75" thickBot="1" x14ac:dyDescent="0.25">
      <c r="A201" s="1" t="s">
        <v>9</v>
      </c>
      <c r="B201" s="13"/>
      <c r="C201" s="9"/>
      <c r="D201" s="9"/>
      <c r="E201" s="9"/>
      <c r="F201" s="38" t="s">
        <v>294</v>
      </c>
      <c r="G201" s="6"/>
      <c r="H201" s="6"/>
      <c r="I201" s="6"/>
      <c r="J201" s="6"/>
      <c r="K201" s="6"/>
      <c r="L201" s="14"/>
    </row>
    <row r="202" spans="1:12" ht="13.5" customHeight="1" thickBot="1" x14ac:dyDescent="0.25">
      <c r="A202" s="1" t="s">
        <v>7</v>
      </c>
      <c r="B202" s="75">
        <f>1+MAX($B$13:B201)</f>
        <v>46</v>
      </c>
      <c r="C202" s="33" t="s">
        <v>295</v>
      </c>
      <c r="D202" s="41"/>
      <c r="E202" s="34" t="s">
        <v>123</v>
      </c>
      <c r="F202" s="36" t="s">
        <v>296</v>
      </c>
      <c r="G202" s="34" t="s">
        <v>155</v>
      </c>
      <c r="H202" s="39">
        <v>133.821</v>
      </c>
      <c r="I202" s="34">
        <v>0</v>
      </c>
      <c r="J202" s="92" t="str">
        <f>IF(I202=0,"",I202*H202)</f>
        <v/>
      </c>
      <c r="K202" s="40"/>
      <c r="L202" s="93">
        <f>ROUND((ROUND(H202,3))*(ROUND(K202,2)),2)</f>
        <v>0</v>
      </c>
    </row>
    <row r="203" spans="1:12" ht="12.75" customHeight="1" x14ac:dyDescent="0.2">
      <c r="A203" s="1" t="s">
        <v>6</v>
      </c>
      <c r="B203" s="11"/>
      <c r="C203" s="1"/>
      <c r="D203" s="1"/>
      <c r="E203" s="1"/>
      <c r="F203" s="37"/>
      <c r="G203" s="5"/>
      <c r="H203" s="5"/>
      <c r="I203" s="5"/>
      <c r="J203" s="5"/>
      <c r="K203" s="5"/>
      <c r="L203" s="12"/>
    </row>
    <row r="204" spans="1:12" ht="12.75" customHeight="1" x14ac:dyDescent="0.2">
      <c r="A204" s="1" t="s">
        <v>8</v>
      </c>
      <c r="B204" s="11"/>
      <c r="C204" s="1"/>
      <c r="D204" s="1"/>
      <c r="E204" s="1"/>
      <c r="F204" s="35" t="s">
        <v>297</v>
      </c>
      <c r="G204" s="5"/>
      <c r="H204" s="5"/>
      <c r="I204" s="5"/>
      <c r="J204" s="5"/>
      <c r="K204" s="5"/>
      <c r="L204" s="12"/>
    </row>
    <row r="205" spans="1:12" ht="45.75" thickBot="1" x14ac:dyDescent="0.25">
      <c r="A205" s="1" t="s">
        <v>9</v>
      </c>
      <c r="B205" s="13"/>
      <c r="C205" s="9"/>
      <c r="D205" s="9"/>
      <c r="E205" s="9"/>
      <c r="F205" s="38" t="s">
        <v>294</v>
      </c>
      <c r="G205" s="6"/>
      <c r="H205" s="6"/>
      <c r="I205" s="6"/>
      <c r="J205" s="6"/>
      <c r="K205" s="6"/>
      <c r="L205" s="14"/>
    </row>
    <row r="206" spans="1:12" ht="13.5" customHeight="1" thickBot="1" x14ac:dyDescent="0.25">
      <c r="A206" s="1" t="s">
        <v>7</v>
      </c>
      <c r="B206" s="75">
        <f>1+MAX($B$13:B205)</f>
        <v>47</v>
      </c>
      <c r="C206" s="33" t="s">
        <v>298</v>
      </c>
      <c r="D206" s="41"/>
      <c r="E206" s="34" t="s">
        <v>123</v>
      </c>
      <c r="F206" s="36" t="s">
        <v>299</v>
      </c>
      <c r="G206" s="34" t="s">
        <v>155</v>
      </c>
      <c r="H206" s="39">
        <v>88.56</v>
      </c>
      <c r="I206" s="34">
        <v>0</v>
      </c>
      <c r="J206" s="92" t="str">
        <f>IF(I206=0,"",I206*H206)</f>
        <v/>
      </c>
      <c r="K206" s="40"/>
      <c r="L206" s="93">
        <f>ROUND((ROUND(H206,3))*(ROUND(K206,2)),2)</f>
        <v>0</v>
      </c>
    </row>
    <row r="207" spans="1:12" ht="12.75" customHeight="1" x14ac:dyDescent="0.2">
      <c r="A207" s="1" t="s">
        <v>6</v>
      </c>
      <c r="B207" s="11"/>
      <c r="C207" s="1"/>
      <c r="D207" s="1"/>
      <c r="E207" s="1"/>
      <c r="F207" s="37"/>
      <c r="G207" s="5"/>
      <c r="H207" s="5"/>
      <c r="I207" s="5"/>
      <c r="J207" s="5"/>
      <c r="K207" s="5"/>
      <c r="L207" s="12"/>
    </row>
    <row r="208" spans="1:12" ht="12.75" customHeight="1" x14ac:dyDescent="0.2">
      <c r="A208" s="1" t="s">
        <v>8</v>
      </c>
      <c r="B208" s="11"/>
      <c r="C208" s="1"/>
      <c r="D208" s="1"/>
      <c r="E208" s="1"/>
      <c r="F208" s="35" t="s">
        <v>300</v>
      </c>
      <c r="G208" s="5"/>
      <c r="H208" s="5"/>
      <c r="I208" s="5"/>
      <c r="J208" s="5"/>
      <c r="K208" s="5"/>
      <c r="L208" s="12"/>
    </row>
    <row r="209" spans="1:12" ht="102" thickBot="1" x14ac:dyDescent="0.25">
      <c r="A209" s="1" t="s">
        <v>9</v>
      </c>
      <c r="B209" s="13"/>
      <c r="C209" s="9"/>
      <c r="D209" s="9"/>
      <c r="E209" s="9"/>
      <c r="F209" s="38" t="s">
        <v>301</v>
      </c>
      <c r="G209" s="6"/>
      <c r="H209" s="6"/>
      <c r="I209" s="6"/>
      <c r="J209" s="6"/>
      <c r="K209" s="6"/>
      <c r="L209" s="14"/>
    </row>
    <row r="210" spans="1:12" ht="13.5" customHeight="1" thickBot="1" x14ac:dyDescent="0.25">
      <c r="A210" s="1" t="s">
        <v>7</v>
      </c>
      <c r="B210" s="75">
        <f>1+MAX($B$13:B209)</f>
        <v>48</v>
      </c>
      <c r="C210" s="33" t="s">
        <v>302</v>
      </c>
      <c r="D210" s="41"/>
      <c r="E210" s="34" t="s">
        <v>123</v>
      </c>
      <c r="F210" s="36" t="s">
        <v>303</v>
      </c>
      <c r="G210" s="34" t="s">
        <v>155</v>
      </c>
      <c r="H210" s="39">
        <v>8.16</v>
      </c>
      <c r="I210" s="34">
        <v>0</v>
      </c>
      <c r="J210" s="92" t="str">
        <f>IF(I210=0,"",I210*H210)</f>
        <v/>
      </c>
      <c r="K210" s="40"/>
      <c r="L210" s="93">
        <f>ROUND((ROUND(H210,3))*(ROUND(K210,2)),2)</f>
        <v>0</v>
      </c>
    </row>
    <row r="211" spans="1:12" ht="12.75" customHeight="1" x14ac:dyDescent="0.2">
      <c r="A211" s="1" t="s">
        <v>6</v>
      </c>
      <c r="B211" s="11"/>
      <c r="C211" s="1"/>
      <c r="D211" s="1"/>
      <c r="E211" s="1"/>
      <c r="F211" s="37"/>
      <c r="G211" s="5"/>
      <c r="H211" s="5"/>
      <c r="I211" s="5"/>
      <c r="J211" s="5"/>
      <c r="K211" s="5"/>
      <c r="L211" s="12"/>
    </row>
    <row r="212" spans="1:12" ht="22.5" x14ac:dyDescent="0.2">
      <c r="A212" s="1" t="s">
        <v>8</v>
      </c>
      <c r="B212" s="11"/>
      <c r="C212" s="1"/>
      <c r="D212" s="1"/>
      <c r="E212" s="1"/>
      <c r="F212" s="35" t="s">
        <v>304</v>
      </c>
      <c r="G212" s="5"/>
      <c r="H212" s="5"/>
      <c r="I212" s="5"/>
      <c r="J212" s="5"/>
      <c r="K212" s="5"/>
      <c r="L212" s="12"/>
    </row>
    <row r="213" spans="1:12" ht="102" thickBot="1" x14ac:dyDescent="0.25">
      <c r="A213" s="1" t="s">
        <v>9</v>
      </c>
      <c r="B213" s="13"/>
      <c r="C213" s="9"/>
      <c r="D213" s="9"/>
      <c r="E213" s="9"/>
      <c r="F213" s="38" t="s">
        <v>301</v>
      </c>
      <c r="G213" s="6"/>
      <c r="H213" s="6"/>
      <c r="I213" s="6"/>
      <c r="J213" s="6"/>
      <c r="K213" s="6"/>
      <c r="L213" s="14"/>
    </row>
    <row r="214" spans="1:12" ht="13.5" customHeight="1" thickBot="1" x14ac:dyDescent="0.25">
      <c r="A214" s="1" t="s">
        <v>7</v>
      </c>
      <c r="B214" s="75">
        <f>1+MAX($B$13:B213)</f>
        <v>49</v>
      </c>
      <c r="C214" s="33" t="s">
        <v>305</v>
      </c>
      <c r="D214" s="41"/>
      <c r="E214" s="34" t="s">
        <v>117</v>
      </c>
      <c r="F214" s="36" t="s">
        <v>306</v>
      </c>
      <c r="G214" s="34" t="s">
        <v>207</v>
      </c>
      <c r="H214" s="39">
        <v>45</v>
      </c>
      <c r="I214" s="34">
        <v>0</v>
      </c>
      <c r="J214" s="92" t="str">
        <f>IF(I214=0,"",I214*H214)</f>
        <v/>
      </c>
      <c r="K214" s="40"/>
      <c r="L214" s="93">
        <f>ROUND((ROUND(H214,3))*(ROUND(K214,2)),2)</f>
        <v>0</v>
      </c>
    </row>
    <row r="215" spans="1:12" ht="12.75" customHeight="1" x14ac:dyDescent="0.2">
      <c r="A215" s="1" t="s">
        <v>6</v>
      </c>
      <c r="B215" s="11"/>
      <c r="C215" s="1"/>
      <c r="D215" s="1"/>
      <c r="E215" s="1"/>
      <c r="F215" s="37"/>
      <c r="G215" s="5"/>
      <c r="H215" s="5"/>
      <c r="I215" s="5"/>
      <c r="J215" s="5"/>
      <c r="K215" s="5"/>
      <c r="L215" s="12"/>
    </row>
    <row r="216" spans="1:12" ht="12.75" customHeight="1" x14ac:dyDescent="0.2">
      <c r="A216" s="1" t="s">
        <v>8</v>
      </c>
      <c r="B216" s="11"/>
      <c r="C216" s="1"/>
      <c r="D216" s="1"/>
      <c r="E216" s="1"/>
      <c r="F216" s="35" t="s">
        <v>307</v>
      </c>
      <c r="G216" s="5"/>
      <c r="H216" s="5"/>
      <c r="I216" s="5"/>
      <c r="J216" s="5"/>
      <c r="K216" s="5"/>
      <c r="L216" s="12"/>
    </row>
    <row r="217" spans="1:12" ht="248.25" thickBot="1" x14ac:dyDescent="0.25">
      <c r="A217" s="1" t="s">
        <v>9</v>
      </c>
      <c r="B217" s="13"/>
      <c r="C217" s="9"/>
      <c r="D217" s="9"/>
      <c r="E217" s="9"/>
      <c r="F217" s="38" t="s">
        <v>308</v>
      </c>
      <c r="G217" s="6"/>
      <c r="H217" s="6"/>
      <c r="I217" s="6"/>
      <c r="J217" s="6"/>
      <c r="K217" s="6"/>
      <c r="L217" s="14"/>
    </row>
    <row r="218" spans="1:12" ht="13.5" customHeight="1" thickBot="1" x14ac:dyDescent="0.25">
      <c r="A218" s="1" t="s">
        <v>7</v>
      </c>
      <c r="B218" s="75">
        <f>1+MAX($B$13:B217)</f>
        <v>50</v>
      </c>
      <c r="C218" s="33" t="s">
        <v>309</v>
      </c>
      <c r="D218" s="41"/>
      <c r="E218" s="34" t="s">
        <v>123</v>
      </c>
      <c r="F218" s="36" t="s">
        <v>310</v>
      </c>
      <c r="G218" s="34" t="s">
        <v>155</v>
      </c>
      <c r="H218" s="39">
        <v>80.599999999999994</v>
      </c>
      <c r="I218" s="34">
        <v>0</v>
      </c>
      <c r="J218" s="92" t="str">
        <f>IF(I218=0,"",I218*H218)</f>
        <v/>
      </c>
      <c r="K218" s="40"/>
      <c r="L218" s="93">
        <f>ROUND((ROUND(H218,3))*(ROUND(K218,2)),2)</f>
        <v>0</v>
      </c>
    </row>
    <row r="219" spans="1:12" ht="12.75" customHeight="1" x14ac:dyDescent="0.2">
      <c r="A219" s="1" t="s">
        <v>6</v>
      </c>
      <c r="B219" s="11"/>
      <c r="C219" s="1"/>
      <c r="D219" s="1"/>
      <c r="E219" s="1"/>
      <c r="F219" s="37"/>
      <c r="G219" s="5"/>
      <c r="H219" s="5"/>
      <c r="I219" s="5"/>
      <c r="J219" s="5"/>
      <c r="K219" s="5"/>
      <c r="L219" s="12"/>
    </row>
    <row r="220" spans="1:12" ht="12.75" customHeight="1" x14ac:dyDescent="0.2">
      <c r="A220" s="1" t="s">
        <v>8</v>
      </c>
      <c r="B220" s="11"/>
      <c r="C220" s="1"/>
      <c r="D220" s="1"/>
      <c r="E220" s="1"/>
      <c r="F220" s="35" t="s">
        <v>311</v>
      </c>
      <c r="G220" s="5"/>
      <c r="H220" s="5"/>
      <c r="I220" s="5"/>
      <c r="J220" s="5"/>
      <c r="K220" s="5"/>
      <c r="L220" s="12"/>
    </row>
    <row r="221" spans="1:12" ht="45.75" thickBot="1" x14ac:dyDescent="0.25">
      <c r="A221" s="1" t="s">
        <v>9</v>
      </c>
      <c r="B221" s="13"/>
      <c r="C221" s="9"/>
      <c r="D221" s="9"/>
      <c r="E221" s="9"/>
      <c r="F221" s="38" t="s">
        <v>294</v>
      </c>
      <c r="G221" s="6"/>
      <c r="H221" s="6"/>
      <c r="I221" s="6"/>
      <c r="J221" s="6"/>
      <c r="K221" s="6"/>
      <c r="L221" s="14"/>
    </row>
    <row r="222" spans="1:12" ht="13.5" customHeight="1" thickBot="1" x14ac:dyDescent="0.25">
      <c r="A222" s="1" t="s">
        <v>7</v>
      </c>
      <c r="B222" s="75">
        <f>1+MAX($B$13:B221)</f>
        <v>51</v>
      </c>
      <c r="C222" s="33" t="s">
        <v>312</v>
      </c>
      <c r="D222" s="41"/>
      <c r="E222" s="34" t="s">
        <v>117</v>
      </c>
      <c r="F222" s="36" t="s">
        <v>313</v>
      </c>
      <c r="G222" s="34" t="s">
        <v>160</v>
      </c>
      <c r="H222" s="39">
        <v>45.503999999999998</v>
      </c>
      <c r="I222" s="34">
        <v>0</v>
      </c>
      <c r="J222" s="92" t="str">
        <f>IF(I222=0,"",I222*H222)</f>
        <v/>
      </c>
      <c r="K222" s="40"/>
      <c r="L222" s="93">
        <f>ROUND((ROUND(H222,3))*(ROUND(K222,2)),2)</f>
        <v>0</v>
      </c>
    </row>
    <row r="223" spans="1:12" ht="12.75" customHeight="1" x14ac:dyDescent="0.2">
      <c r="A223" s="1" t="s">
        <v>6</v>
      </c>
      <c r="B223" s="11"/>
      <c r="C223" s="1"/>
      <c r="D223" s="1"/>
      <c r="E223" s="1"/>
      <c r="F223" s="37"/>
      <c r="G223" s="5"/>
      <c r="H223" s="5"/>
      <c r="I223" s="5"/>
      <c r="J223" s="5"/>
      <c r="K223" s="5"/>
      <c r="L223" s="12"/>
    </row>
    <row r="224" spans="1:12" ht="33.75" x14ac:dyDescent="0.2">
      <c r="A224" s="1" t="s">
        <v>8</v>
      </c>
      <c r="B224" s="11"/>
      <c r="C224" s="1"/>
      <c r="D224" s="1"/>
      <c r="E224" s="1"/>
      <c r="F224" s="35" t="s">
        <v>314</v>
      </c>
      <c r="G224" s="5"/>
      <c r="H224" s="5"/>
      <c r="I224" s="5"/>
      <c r="J224" s="5"/>
      <c r="K224" s="5"/>
      <c r="L224" s="12"/>
    </row>
    <row r="225" spans="1:12" ht="203.25" thickBot="1" x14ac:dyDescent="0.25">
      <c r="A225" s="1" t="s">
        <v>9</v>
      </c>
      <c r="B225" s="13"/>
      <c r="C225" s="9"/>
      <c r="D225" s="9"/>
      <c r="E225" s="9"/>
      <c r="F225" s="38" t="s">
        <v>315</v>
      </c>
      <c r="G225" s="6"/>
      <c r="H225" s="6"/>
      <c r="I225" s="6"/>
      <c r="J225" s="6"/>
      <c r="K225" s="6"/>
      <c r="L225" s="14"/>
    </row>
    <row r="226" spans="1:12" ht="13.5" thickBot="1" x14ac:dyDescent="0.25">
      <c r="A226" s="94" t="s">
        <v>34</v>
      </c>
      <c r="B226" s="95" t="s">
        <v>150</v>
      </c>
      <c r="C226" s="96" t="s">
        <v>151</v>
      </c>
      <c r="D226" s="97"/>
      <c r="E226" s="97"/>
      <c r="F226" s="98" t="s">
        <v>238</v>
      </c>
      <c r="G226" s="96"/>
      <c r="H226" s="96"/>
      <c r="I226" s="96"/>
      <c r="J226" s="96"/>
      <c r="K226" s="96"/>
      <c r="L226" s="99">
        <f>SUM(L142:L225)</f>
        <v>0</v>
      </c>
    </row>
    <row r="227" spans="1:12" ht="13.5" thickBot="1" x14ac:dyDescent="0.25">
      <c r="A227" s="74" t="s">
        <v>31</v>
      </c>
      <c r="B227" s="50" t="s">
        <v>20</v>
      </c>
      <c r="C227" s="51">
        <v>8</v>
      </c>
      <c r="D227" s="52"/>
      <c r="E227" s="52"/>
      <c r="F227" s="53" t="s">
        <v>316</v>
      </c>
      <c r="G227" s="51"/>
      <c r="H227" s="51"/>
      <c r="I227" s="51"/>
      <c r="J227" s="51"/>
      <c r="K227" s="51"/>
      <c r="L227" s="54"/>
    </row>
    <row r="228" spans="1:12" ht="13.5" customHeight="1" thickBot="1" x14ac:dyDescent="0.25">
      <c r="A228" s="1" t="s">
        <v>7</v>
      </c>
      <c r="B228" s="75">
        <f>1+MAX($B$13:B227)</f>
        <v>52</v>
      </c>
      <c r="C228" s="33" t="s">
        <v>317</v>
      </c>
      <c r="D228" s="41"/>
      <c r="E228" s="34" t="s">
        <v>117</v>
      </c>
      <c r="F228" s="36" t="s">
        <v>318</v>
      </c>
      <c r="G228" s="34" t="s">
        <v>207</v>
      </c>
      <c r="H228" s="39">
        <v>1.2</v>
      </c>
      <c r="I228" s="34">
        <v>0</v>
      </c>
      <c r="J228" s="92" t="str">
        <f>IF(I228=0,"",I228*H228)</f>
        <v/>
      </c>
      <c r="K228" s="40"/>
      <c r="L228" s="93">
        <f>ROUND((ROUND(H228,3))*(ROUND(K228,2)),2)</f>
        <v>0</v>
      </c>
    </row>
    <row r="229" spans="1:12" ht="12.75" customHeight="1" x14ac:dyDescent="0.2">
      <c r="A229" s="1" t="s">
        <v>6</v>
      </c>
      <c r="B229" s="11"/>
      <c r="C229" s="1"/>
      <c r="D229" s="1"/>
      <c r="E229" s="1"/>
      <c r="F229" s="37"/>
      <c r="G229" s="5"/>
      <c r="H229" s="5"/>
      <c r="I229" s="5"/>
      <c r="J229" s="5"/>
      <c r="K229" s="5"/>
      <c r="L229" s="12"/>
    </row>
    <row r="230" spans="1:12" ht="12.75" customHeight="1" x14ac:dyDescent="0.2">
      <c r="A230" s="1" t="s">
        <v>8</v>
      </c>
      <c r="B230" s="11"/>
      <c r="C230" s="1"/>
      <c r="D230" s="1"/>
      <c r="E230" s="1"/>
      <c r="F230" s="35" t="s">
        <v>319</v>
      </c>
      <c r="G230" s="5"/>
      <c r="H230" s="5"/>
      <c r="I230" s="5"/>
      <c r="J230" s="5"/>
      <c r="K230" s="5"/>
      <c r="L230" s="12"/>
    </row>
    <row r="231" spans="1:12" ht="203.25" thickBot="1" x14ac:dyDescent="0.25">
      <c r="A231" s="1" t="s">
        <v>9</v>
      </c>
      <c r="B231" s="13"/>
      <c r="C231" s="9"/>
      <c r="D231" s="9"/>
      <c r="E231" s="9"/>
      <c r="F231" s="38" t="s">
        <v>320</v>
      </c>
      <c r="G231" s="6"/>
      <c r="H231" s="6"/>
      <c r="I231" s="6"/>
      <c r="J231" s="6"/>
      <c r="K231" s="6"/>
      <c r="L231" s="14"/>
    </row>
    <row r="232" spans="1:12" ht="13.5" customHeight="1" thickBot="1" x14ac:dyDescent="0.25">
      <c r="A232" s="1" t="s">
        <v>7</v>
      </c>
      <c r="B232" s="75">
        <f>1+MAX($B$13:B231)</f>
        <v>53</v>
      </c>
      <c r="C232" s="33" t="s">
        <v>321</v>
      </c>
      <c r="D232" s="41"/>
      <c r="E232" s="34" t="s">
        <v>117</v>
      </c>
      <c r="F232" s="36" t="s">
        <v>322</v>
      </c>
      <c r="G232" s="34" t="s">
        <v>252</v>
      </c>
      <c r="H232" s="39">
        <v>2</v>
      </c>
      <c r="I232" s="34">
        <v>0</v>
      </c>
      <c r="J232" s="92" t="str">
        <f>IF(I232=0,"",I232*H232)</f>
        <v/>
      </c>
      <c r="K232" s="40"/>
      <c r="L232" s="93">
        <f>ROUND((ROUND(H232,3))*(ROUND(K232,2)),2)</f>
        <v>0</v>
      </c>
    </row>
    <row r="233" spans="1:12" ht="12.75" customHeight="1" x14ac:dyDescent="0.2">
      <c r="A233" s="1" t="s">
        <v>6</v>
      </c>
      <c r="B233" s="11"/>
      <c r="C233" s="1"/>
      <c r="D233" s="1"/>
      <c r="E233" s="1"/>
      <c r="F233" s="37"/>
      <c r="G233" s="5"/>
      <c r="H233" s="5"/>
      <c r="I233" s="5"/>
      <c r="J233" s="5"/>
      <c r="K233" s="5"/>
      <c r="L233" s="12"/>
    </row>
    <row r="234" spans="1:12" ht="12.75" customHeight="1" x14ac:dyDescent="0.2">
      <c r="A234" s="1" t="s">
        <v>8</v>
      </c>
      <c r="B234" s="11"/>
      <c r="C234" s="1"/>
      <c r="D234" s="1"/>
      <c r="E234" s="1"/>
      <c r="F234" s="35" t="s">
        <v>323</v>
      </c>
      <c r="G234" s="5"/>
      <c r="H234" s="5"/>
      <c r="I234" s="5"/>
      <c r="J234" s="5"/>
      <c r="K234" s="5"/>
      <c r="L234" s="12"/>
    </row>
    <row r="235" spans="1:12" ht="68.25" thickBot="1" x14ac:dyDescent="0.25">
      <c r="A235" s="1" t="s">
        <v>9</v>
      </c>
      <c r="B235" s="13"/>
      <c r="C235" s="9"/>
      <c r="D235" s="9"/>
      <c r="E235" s="9"/>
      <c r="F235" s="38" t="s">
        <v>324</v>
      </c>
      <c r="G235" s="6"/>
      <c r="H235" s="6"/>
      <c r="I235" s="6"/>
      <c r="J235" s="6"/>
      <c r="K235" s="6"/>
      <c r="L235" s="14"/>
    </row>
    <row r="236" spans="1:12" ht="13.5" customHeight="1" thickBot="1" x14ac:dyDescent="0.25">
      <c r="A236" s="1" t="s">
        <v>7</v>
      </c>
      <c r="B236" s="75">
        <f>1+MAX($B$13:B235)</f>
        <v>54</v>
      </c>
      <c r="C236" s="33" t="s">
        <v>325</v>
      </c>
      <c r="D236" s="41"/>
      <c r="E236" s="34" t="s">
        <v>123</v>
      </c>
      <c r="F236" s="36" t="s">
        <v>326</v>
      </c>
      <c r="G236" s="34" t="s">
        <v>155</v>
      </c>
      <c r="H236" s="39">
        <v>20</v>
      </c>
      <c r="I236" s="34">
        <v>0</v>
      </c>
      <c r="J236" s="92" t="str">
        <f>IF(I236=0,"",I236*H236)</f>
        <v/>
      </c>
      <c r="K236" s="40"/>
      <c r="L236" s="93">
        <f>ROUND((ROUND(H236,3))*(ROUND(K236,2)),2)</f>
        <v>0</v>
      </c>
    </row>
    <row r="237" spans="1:12" ht="12.75" customHeight="1" x14ac:dyDescent="0.2">
      <c r="A237" s="1" t="s">
        <v>6</v>
      </c>
      <c r="B237" s="11"/>
      <c r="C237" s="1"/>
      <c r="D237" s="1"/>
      <c r="E237" s="1"/>
      <c r="F237" s="37"/>
      <c r="G237" s="5"/>
      <c r="H237" s="5"/>
      <c r="I237" s="5"/>
      <c r="J237" s="5"/>
      <c r="K237" s="5"/>
      <c r="L237" s="12"/>
    </row>
    <row r="238" spans="1:12" ht="22.5" x14ac:dyDescent="0.2">
      <c r="A238" s="1" t="s">
        <v>8</v>
      </c>
      <c r="B238" s="11"/>
      <c r="C238" s="1"/>
      <c r="D238" s="1"/>
      <c r="E238" s="1"/>
      <c r="F238" s="35" t="s">
        <v>327</v>
      </c>
      <c r="G238" s="5"/>
      <c r="H238" s="5"/>
      <c r="I238" s="5"/>
      <c r="J238" s="5"/>
      <c r="K238" s="5"/>
      <c r="L238" s="12"/>
    </row>
    <row r="239" spans="1:12" ht="360.75" thickBot="1" x14ac:dyDescent="0.25">
      <c r="A239" s="1" t="s">
        <v>9</v>
      </c>
      <c r="B239" s="13"/>
      <c r="C239" s="9"/>
      <c r="D239" s="9"/>
      <c r="E239" s="9"/>
      <c r="F239" s="38" t="s">
        <v>328</v>
      </c>
      <c r="G239" s="6"/>
      <c r="H239" s="6"/>
      <c r="I239" s="6"/>
      <c r="J239" s="6"/>
      <c r="K239" s="6"/>
      <c r="L239" s="14"/>
    </row>
    <row r="240" spans="1:12" ht="13.5" thickBot="1" x14ac:dyDescent="0.25">
      <c r="A240" s="94" t="s">
        <v>34</v>
      </c>
      <c r="B240" s="95" t="s">
        <v>150</v>
      </c>
      <c r="C240" s="96" t="s">
        <v>151</v>
      </c>
      <c r="D240" s="97"/>
      <c r="E240" s="97"/>
      <c r="F240" s="98" t="s">
        <v>316</v>
      </c>
      <c r="G240" s="96"/>
      <c r="H240" s="96"/>
      <c r="I240" s="96"/>
      <c r="J240" s="96"/>
      <c r="K240" s="96"/>
      <c r="L240" s="99">
        <f>SUM(L228:L239)</f>
        <v>0</v>
      </c>
    </row>
    <row r="241" spans="1:12" ht="13.5" thickBot="1" x14ac:dyDescent="0.25">
      <c r="A241" s="74" t="s">
        <v>31</v>
      </c>
      <c r="B241" s="50" t="s">
        <v>20</v>
      </c>
      <c r="C241" s="51">
        <v>9</v>
      </c>
      <c r="D241" s="52"/>
      <c r="E241" s="52"/>
      <c r="F241" s="53" t="s">
        <v>329</v>
      </c>
      <c r="G241" s="51"/>
      <c r="H241" s="51"/>
      <c r="I241" s="51"/>
      <c r="J241" s="51"/>
      <c r="K241" s="51"/>
      <c r="L241" s="54"/>
    </row>
    <row r="242" spans="1:12" ht="13.5" customHeight="1" thickBot="1" x14ac:dyDescent="0.25">
      <c r="A242" s="1" t="s">
        <v>7</v>
      </c>
      <c r="B242" s="75">
        <f>1+MAX($B$13:B241)</f>
        <v>55</v>
      </c>
      <c r="C242" s="33" t="s">
        <v>330</v>
      </c>
      <c r="D242" s="41"/>
      <c r="E242" s="34" t="s">
        <v>117</v>
      </c>
      <c r="F242" s="36" t="s">
        <v>331</v>
      </c>
      <c r="G242" s="34" t="s">
        <v>252</v>
      </c>
      <c r="H242" s="39">
        <v>4</v>
      </c>
      <c r="I242" s="34">
        <v>0</v>
      </c>
      <c r="J242" s="92" t="str">
        <f>IF(I242=0,"",I242*H242)</f>
        <v/>
      </c>
      <c r="K242" s="40"/>
      <c r="L242" s="93">
        <f>ROUND((ROUND(H242,3))*(ROUND(K242,2)),2)</f>
        <v>0</v>
      </c>
    </row>
    <row r="243" spans="1:12" ht="12.75" customHeight="1" x14ac:dyDescent="0.2">
      <c r="A243" s="1" t="s">
        <v>6</v>
      </c>
      <c r="B243" s="11"/>
      <c r="C243" s="1"/>
      <c r="D243" s="1"/>
      <c r="E243" s="1"/>
      <c r="F243" s="37"/>
      <c r="G243" s="5"/>
      <c r="H243" s="5"/>
      <c r="I243" s="5"/>
      <c r="J243" s="5"/>
      <c r="K243" s="5"/>
      <c r="L243" s="12"/>
    </row>
    <row r="244" spans="1:12" ht="12.75" customHeight="1" x14ac:dyDescent="0.2">
      <c r="A244" s="1" t="s">
        <v>8</v>
      </c>
      <c r="B244" s="11"/>
      <c r="C244" s="1"/>
      <c r="D244" s="1"/>
      <c r="E244" s="1"/>
      <c r="F244" s="35" t="s">
        <v>332</v>
      </c>
      <c r="G244" s="5"/>
      <c r="H244" s="5"/>
      <c r="I244" s="5"/>
      <c r="J244" s="5"/>
      <c r="K244" s="5"/>
      <c r="L244" s="12"/>
    </row>
    <row r="245" spans="1:12" ht="13.5" customHeight="1" thickBot="1" x14ac:dyDescent="0.25">
      <c r="A245" s="1" t="s">
        <v>9</v>
      </c>
      <c r="B245" s="13"/>
      <c r="C245" s="9"/>
      <c r="D245" s="9"/>
      <c r="E245" s="9"/>
      <c r="F245" s="38" t="s">
        <v>333</v>
      </c>
      <c r="G245" s="6"/>
      <c r="H245" s="6"/>
      <c r="I245" s="6"/>
      <c r="J245" s="6"/>
      <c r="K245" s="6"/>
      <c r="L245" s="14"/>
    </row>
    <row r="246" spans="1:12" ht="13.5" customHeight="1" thickBot="1" x14ac:dyDescent="0.25">
      <c r="A246" s="1" t="s">
        <v>7</v>
      </c>
      <c r="B246" s="75">
        <f>1+MAX($B$13:B245)</f>
        <v>56</v>
      </c>
      <c r="C246" s="33" t="s">
        <v>334</v>
      </c>
      <c r="D246" s="41"/>
      <c r="E246" s="34" t="s">
        <v>117</v>
      </c>
      <c r="F246" s="36" t="s">
        <v>335</v>
      </c>
      <c r="G246" s="34" t="s">
        <v>252</v>
      </c>
      <c r="H246" s="39">
        <v>10</v>
      </c>
      <c r="I246" s="34">
        <v>0</v>
      </c>
      <c r="J246" s="92" t="str">
        <f>IF(I246=0,"",I246*H246)</f>
        <v/>
      </c>
      <c r="K246" s="40"/>
      <c r="L246" s="93">
        <f>ROUND((ROUND(H246,3))*(ROUND(K246,2)),2)</f>
        <v>0</v>
      </c>
    </row>
    <row r="247" spans="1:12" ht="12.75" customHeight="1" x14ac:dyDescent="0.2">
      <c r="A247" s="1" t="s">
        <v>6</v>
      </c>
      <c r="B247" s="11"/>
      <c r="C247" s="1"/>
      <c r="D247" s="1"/>
      <c r="E247" s="1"/>
      <c r="F247" s="37"/>
      <c r="G247" s="5"/>
      <c r="H247" s="5"/>
      <c r="I247" s="5"/>
      <c r="J247" s="5"/>
      <c r="K247" s="5"/>
      <c r="L247" s="12"/>
    </row>
    <row r="248" spans="1:12" ht="33.75" x14ac:dyDescent="0.2">
      <c r="A248" s="1" t="s">
        <v>8</v>
      </c>
      <c r="B248" s="11"/>
      <c r="C248" s="1"/>
      <c r="D248" s="1"/>
      <c r="E248" s="1"/>
      <c r="F248" s="35" t="s">
        <v>336</v>
      </c>
      <c r="G248" s="5"/>
      <c r="H248" s="5"/>
      <c r="I248" s="5"/>
      <c r="J248" s="5"/>
      <c r="K248" s="5"/>
      <c r="L248" s="12"/>
    </row>
    <row r="249" spans="1:12" ht="12.75" customHeight="1" thickBot="1" x14ac:dyDescent="0.25">
      <c r="A249" s="1" t="s">
        <v>9</v>
      </c>
      <c r="B249" s="13"/>
      <c r="C249" s="9"/>
      <c r="D249" s="9"/>
      <c r="E249" s="9"/>
      <c r="F249" s="38" t="s">
        <v>337</v>
      </c>
      <c r="G249" s="6"/>
      <c r="H249" s="6"/>
      <c r="I249" s="6"/>
      <c r="J249" s="6"/>
      <c r="K249" s="6"/>
      <c r="L249" s="14"/>
    </row>
    <row r="250" spans="1:12" ht="13.5" customHeight="1" thickBot="1" x14ac:dyDescent="0.25">
      <c r="A250" s="1" t="s">
        <v>7</v>
      </c>
      <c r="B250" s="75">
        <f>1+MAX($B$13:B249)</f>
        <v>57</v>
      </c>
      <c r="C250" s="33" t="s">
        <v>338</v>
      </c>
      <c r="D250" s="41"/>
      <c r="E250" s="34" t="s">
        <v>117</v>
      </c>
      <c r="F250" s="36" t="s">
        <v>339</v>
      </c>
      <c r="G250" s="34" t="s">
        <v>155</v>
      </c>
      <c r="H250" s="39">
        <v>12.125</v>
      </c>
      <c r="I250" s="34">
        <v>0</v>
      </c>
      <c r="J250" s="92" t="str">
        <f>IF(I250=0,"",I250*H250)</f>
        <v/>
      </c>
      <c r="K250" s="40"/>
      <c r="L250" s="93">
        <f>ROUND((ROUND(H250,3))*(ROUND(K250,2)),2)</f>
        <v>0</v>
      </c>
    </row>
    <row r="251" spans="1:12" ht="12.75" customHeight="1" x14ac:dyDescent="0.2">
      <c r="A251" s="1" t="s">
        <v>6</v>
      </c>
      <c r="B251" s="11"/>
      <c r="C251" s="1"/>
      <c r="D251" s="1"/>
      <c r="E251" s="1"/>
      <c r="F251" s="37"/>
      <c r="G251" s="5"/>
      <c r="H251" s="5"/>
      <c r="I251" s="5"/>
      <c r="J251" s="5"/>
      <c r="K251" s="5"/>
      <c r="L251" s="12"/>
    </row>
    <row r="252" spans="1:12" ht="12.75" customHeight="1" x14ac:dyDescent="0.2">
      <c r="A252" s="1" t="s">
        <v>8</v>
      </c>
      <c r="B252" s="11"/>
      <c r="C252" s="1"/>
      <c r="D252" s="1"/>
      <c r="E252" s="1"/>
      <c r="F252" s="35" t="s">
        <v>340</v>
      </c>
      <c r="G252" s="5"/>
      <c r="H252" s="5"/>
      <c r="I252" s="5"/>
      <c r="J252" s="5"/>
      <c r="K252" s="5"/>
      <c r="L252" s="12"/>
    </row>
    <row r="253" spans="1:12" ht="34.5" thickBot="1" x14ac:dyDescent="0.25">
      <c r="A253" s="1" t="s">
        <v>9</v>
      </c>
      <c r="B253" s="13"/>
      <c r="C253" s="9"/>
      <c r="D253" s="9"/>
      <c r="E253" s="9"/>
      <c r="F253" s="38" t="s">
        <v>341</v>
      </c>
      <c r="G253" s="6"/>
      <c r="H253" s="6"/>
      <c r="I253" s="6"/>
      <c r="J253" s="6"/>
      <c r="K253" s="6"/>
      <c r="L253" s="14"/>
    </row>
    <row r="254" spans="1:12" ht="13.5" customHeight="1" thickBot="1" x14ac:dyDescent="0.25">
      <c r="A254" s="1" t="s">
        <v>7</v>
      </c>
      <c r="B254" s="75">
        <f>1+MAX($B$13:B253)</f>
        <v>58</v>
      </c>
      <c r="C254" s="33" t="s">
        <v>342</v>
      </c>
      <c r="D254" s="41"/>
      <c r="E254" s="34" t="s">
        <v>117</v>
      </c>
      <c r="F254" s="36" t="s">
        <v>343</v>
      </c>
      <c r="G254" s="34" t="s">
        <v>207</v>
      </c>
      <c r="H254" s="39">
        <v>46.8</v>
      </c>
      <c r="I254" s="34">
        <v>0</v>
      </c>
      <c r="J254" s="92" t="str">
        <f>IF(I254=0,"",I254*H254)</f>
        <v/>
      </c>
      <c r="K254" s="40"/>
      <c r="L254" s="93">
        <f>ROUND((ROUND(H254,3))*(ROUND(K254,2)),2)</f>
        <v>0</v>
      </c>
    </row>
    <row r="255" spans="1:12" ht="12.75" customHeight="1" x14ac:dyDescent="0.2">
      <c r="A255" s="1" t="s">
        <v>6</v>
      </c>
      <c r="B255" s="11"/>
      <c r="C255" s="1"/>
      <c r="D255" s="1"/>
      <c r="E255" s="1"/>
      <c r="F255" s="37"/>
      <c r="G255" s="5"/>
      <c r="H255" s="5"/>
      <c r="I255" s="5"/>
      <c r="J255" s="5"/>
      <c r="K255" s="5"/>
      <c r="L255" s="12"/>
    </row>
    <row r="256" spans="1:12" ht="12.75" customHeight="1" x14ac:dyDescent="0.2">
      <c r="A256" s="1" t="s">
        <v>8</v>
      </c>
      <c r="B256" s="11"/>
      <c r="C256" s="1"/>
      <c r="D256" s="1"/>
      <c r="E256" s="1"/>
      <c r="F256" s="35" t="s">
        <v>344</v>
      </c>
      <c r="G256" s="5"/>
      <c r="H256" s="5"/>
      <c r="I256" s="5"/>
      <c r="J256" s="5"/>
      <c r="K256" s="5"/>
      <c r="L256" s="12"/>
    </row>
    <row r="257" spans="1:12" ht="13.5" customHeight="1" thickBot="1" x14ac:dyDescent="0.25">
      <c r="A257" s="1" t="s">
        <v>9</v>
      </c>
      <c r="B257" s="13"/>
      <c r="C257" s="9"/>
      <c r="D257" s="9"/>
      <c r="E257" s="9"/>
      <c r="F257" s="38" t="s">
        <v>345</v>
      </c>
      <c r="G257" s="6"/>
      <c r="H257" s="6"/>
      <c r="I257" s="6"/>
      <c r="J257" s="6"/>
      <c r="K257" s="6"/>
      <c r="L257" s="14"/>
    </row>
    <row r="258" spans="1:12" ht="13.5" customHeight="1" thickBot="1" x14ac:dyDescent="0.25">
      <c r="A258" s="1" t="s">
        <v>7</v>
      </c>
      <c r="B258" s="75">
        <f>1+MAX($B$13:B257)</f>
        <v>59</v>
      </c>
      <c r="C258" s="33" t="s">
        <v>346</v>
      </c>
      <c r="D258" s="41"/>
      <c r="E258" s="34" t="s">
        <v>117</v>
      </c>
      <c r="F258" s="36" t="s">
        <v>347</v>
      </c>
      <c r="G258" s="34" t="s">
        <v>207</v>
      </c>
      <c r="H258" s="39">
        <v>21.6</v>
      </c>
      <c r="I258" s="34">
        <v>0</v>
      </c>
      <c r="J258" s="92" t="str">
        <f>IF(I258=0,"",I258*H258)</f>
        <v/>
      </c>
      <c r="K258" s="40"/>
      <c r="L258" s="93">
        <f>ROUND((ROUND(H258,3))*(ROUND(K258,2)),2)</f>
        <v>0</v>
      </c>
    </row>
    <row r="259" spans="1:12" ht="12.75" customHeight="1" x14ac:dyDescent="0.2">
      <c r="A259" s="1" t="s">
        <v>6</v>
      </c>
      <c r="B259" s="11"/>
      <c r="C259" s="1"/>
      <c r="D259" s="1"/>
      <c r="E259" s="1"/>
      <c r="F259" s="37"/>
      <c r="G259" s="5"/>
      <c r="H259" s="5"/>
      <c r="I259" s="5"/>
      <c r="J259" s="5"/>
      <c r="K259" s="5"/>
      <c r="L259" s="12"/>
    </row>
    <row r="260" spans="1:12" ht="22.5" x14ac:dyDescent="0.2">
      <c r="A260" s="1" t="s">
        <v>8</v>
      </c>
      <c r="B260" s="11"/>
      <c r="C260" s="1"/>
      <c r="D260" s="1"/>
      <c r="E260" s="1"/>
      <c r="F260" s="35" t="s">
        <v>348</v>
      </c>
      <c r="G260" s="5"/>
      <c r="H260" s="5"/>
      <c r="I260" s="5"/>
      <c r="J260" s="5"/>
      <c r="K260" s="5"/>
      <c r="L260" s="12"/>
    </row>
    <row r="261" spans="1:12" ht="124.5" thickBot="1" x14ac:dyDescent="0.25">
      <c r="A261" s="1" t="s">
        <v>9</v>
      </c>
      <c r="B261" s="13"/>
      <c r="C261" s="9"/>
      <c r="D261" s="9"/>
      <c r="E261" s="9"/>
      <c r="F261" s="38" t="s">
        <v>349</v>
      </c>
      <c r="G261" s="6"/>
      <c r="H261" s="6"/>
      <c r="I261" s="6"/>
      <c r="J261" s="6"/>
      <c r="K261" s="6"/>
      <c r="L261" s="14"/>
    </row>
    <row r="262" spans="1:12" ht="13.5" customHeight="1" thickBot="1" x14ac:dyDescent="0.25">
      <c r="A262" s="1" t="s">
        <v>7</v>
      </c>
      <c r="B262" s="75">
        <f>1+MAX($B$13:B261)</f>
        <v>60</v>
      </c>
      <c r="C262" s="33" t="s">
        <v>350</v>
      </c>
      <c r="D262" s="41"/>
      <c r="E262" s="34" t="s">
        <v>117</v>
      </c>
      <c r="F262" s="36" t="s">
        <v>351</v>
      </c>
      <c r="G262" s="34" t="s">
        <v>160</v>
      </c>
      <c r="H262" s="39">
        <v>121.5</v>
      </c>
      <c r="I262" s="34">
        <v>0</v>
      </c>
      <c r="J262" s="92" t="str">
        <f>IF(I262=0,"",I262*H262)</f>
        <v/>
      </c>
      <c r="K262" s="40"/>
      <c r="L262" s="93">
        <f>ROUND((ROUND(H262,3))*(ROUND(K262,2)),2)</f>
        <v>0</v>
      </c>
    </row>
    <row r="263" spans="1:12" ht="12.75" customHeight="1" x14ac:dyDescent="0.2">
      <c r="A263" s="1" t="s">
        <v>6</v>
      </c>
      <c r="B263" s="11"/>
      <c r="C263" s="1"/>
      <c r="D263" s="1"/>
      <c r="E263" s="1"/>
      <c r="F263" s="37"/>
      <c r="G263" s="5"/>
      <c r="H263" s="5"/>
      <c r="I263" s="5"/>
      <c r="J263" s="5"/>
      <c r="K263" s="5"/>
      <c r="L263" s="12"/>
    </row>
    <row r="264" spans="1:12" ht="12.75" customHeight="1" x14ac:dyDescent="0.2">
      <c r="A264" s="1" t="s">
        <v>8</v>
      </c>
      <c r="B264" s="11"/>
      <c r="C264" s="1"/>
      <c r="D264" s="1"/>
      <c r="E264" s="1"/>
      <c r="F264" s="35" t="s">
        <v>352</v>
      </c>
      <c r="G264" s="5"/>
      <c r="H264" s="5"/>
      <c r="I264" s="5"/>
      <c r="J264" s="5"/>
      <c r="K264" s="5"/>
      <c r="L264" s="12"/>
    </row>
    <row r="265" spans="1:12" ht="102" thickBot="1" x14ac:dyDescent="0.25">
      <c r="A265" s="1" t="s">
        <v>9</v>
      </c>
      <c r="B265" s="13"/>
      <c r="C265" s="9"/>
      <c r="D265" s="9"/>
      <c r="E265" s="9"/>
      <c r="F265" s="38" t="s">
        <v>353</v>
      </c>
      <c r="G265" s="6"/>
      <c r="H265" s="6"/>
      <c r="I265" s="6"/>
      <c r="J265" s="6"/>
      <c r="K265" s="6"/>
      <c r="L265" s="14"/>
    </row>
    <row r="266" spans="1:12" ht="13.5" customHeight="1" thickBot="1" x14ac:dyDescent="0.25">
      <c r="A266" s="1" t="s">
        <v>7</v>
      </c>
      <c r="B266" s="75">
        <f>1+MAX($B$13:B265)</f>
        <v>61</v>
      </c>
      <c r="C266" s="33" t="s">
        <v>354</v>
      </c>
      <c r="D266" s="41"/>
      <c r="E266" s="34" t="s">
        <v>117</v>
      </c>
      <c r="F266" s="36" t="s">
        <v>355</v>
      </c>
      <c r="G266" s="34" t="s">
        <v>155</v>
      </c>
      <c r="H266" s="39">
        <v>134.4</v>
      </c>
      <c r="I266" s="34">
        <v>0</v>
      </c>
      <c r="J266" s="92" t="str">
        <f>IF(I266=0,"",I266*H266)</f>
        <v/>
      </c>
      <c r="K266" s="40"/>
      <c r="L266" s="93">
        <f>ROUND((ROUND(H266,3))*(ROUND(K266,2)),2)</f>
        <v>0</v>
      </c>
    </row>
    <row r="267" spans="1:12" ht="12.75" customHeight="1" x14ac:dyDescent="0.2">
      <c r="A267" s="1" t="s">
        <v>6</v>
      </c>
      <c r="B267" s="11"/>
      <c r="C267" s="1"/>
      <c r="D267" s="1"/>
      <c r="E267" s="1"/>
      <c r="F267" s="37"/>
      <c r="G267" s="5"/>
      <c r="H267" s="5"/>
      <c r="I267" s="5"/>
      <c r="J267" s="5"/>
      <c r="K267" s="5"/>
      <c r="L267" s="12"/>
    </row>
    <row r="268" spans="1:12" ht="33.75" x14ac:dyDescent="0.2">
      <c r="A268" s="1" t="s">
        <v>8</v>
      </c>
      <c r="B268" s="11"/>
      <c r="C268" s="1"/>
      <c r="D268" s="1"/>
      <c r="E268" s="1"/>
      <c r="F268" s="35" t="s">
        <v>356</v>
      </c>
      <c r="G268" s="5"/>
      <c r="H268" s="5"/>
      <c r="I268" s="5"/>
      <c r="J268" s="5"/>
      <c r="K268" s="5"/>
      <c r="L268" s="12"/>
    </row>
    <row r="269" spans="1:12" ht="135.75" thickBot="1" x14ac:dyDescent="0.25">
      <c r="A269" s="1" t="s">
        <v>9</v>
      </c>
      <c r="B269" s="13"/>
      <c r="C269" s="9"/>
      <c r="D269" s="9"/>
      <c r="E269" s="9"/>
      <c r="F269" s="38" t="s">
        <v>357</v>
      </c>
      <c r="G269" s="6"/>
      <c r="H269" s="6"/>
      <c r="I269" s="6"/>
      <c r="J269" s="6"/>
      <c r="K269" s="6"/>
      <c r="L269" s="14"/>
    </row>
    <row r="270" spans="1:12" ht="13.5" customHeight="1" thickBot="1" x14ac:dyDescent="0.25">
      <c r="A270" s="1" t="s">
        <v>7</v>
      </c>
      <c r="B270" s="75">
        <f>1+MAX($B$13:B269)</f>
        <v>62</v>
      </c>
      <c r="C270" s="33" t="s">
        <v>358</v>
      </c>
      <c r="D270" s="41"/>
      <c r="E270" s="34" t="s">
        <v>123</v>
      </c>
      <c r="F270" s="36" t="s">
        <v>359</v>
      </c>
      <c r="G270" s="34" t="s">
        <v>207</v>
      </c>
      <c r="H270" s="39">
        <v>55.7</v>
      </c>
      <c r="I270" s="34">
        <v>0</v>
      </c>
      <c r="J270" s="92" t="str">
        <f>IF(I270=0,"",I270*H270)</f>
        <v/>
      </c>
      <c r="K270" s="40"/>
      <c r="L270" s="93">
        <f>ROUND((ROUND(H270,3))*(ROUND(K270,2)),2)</f>
        <v>0</v>
      </c>
    </row>
    <row r="271" spans="1:12" ht="12.75" customHeight="1" x14ac:dyDescent="0.2">
      <c r="A271" s="1" t="s">
        <v>6</v>
      </c>
      <c r="B271" s="11"/>
      <c r="C271" s="1"/>
      <c r="D271" s="1"/>
      <c r="E271" s="1"/>
      <c r="F271" s="37"/>
      <c r="G271" s="5"/>
      <c r="H271" s="5"/>
      <c r="I271" s="5"/>
      <c r="J271" s="5"/>
      <c r="K271" s="5"/>
      <c r="L271" s="12"/>
    </row>
    <row r="272" spans="1:12" ht="12.75" customHeight="1" x14ac:dyDescent="0.2">
      <c r="A272" s="1" t="s">
        <v>8</v>
      </c>
      <c r="B272" s="11"/>
      <c r="C272" s="1"/>
      <c r="D272" s="1"/>
      <c r="E272" s="1"/>
      <c r="F272" s="35" t="s">
        <v>360</v>
      </c>
      <c r="G272" s="5"/>
      <c r="H272" s="5"/>
      <c r="I272" s="5"/>
      <c r="J272" s="5"/>
      <c r="K272" s="5"/>
      <c r="L272" s="12"/>
    </row>
    <row r="273" spans="1:12" ht="34.5" thickBot="1" x14ac:dyDescent="0.25">
      <c r="A273" s="1" t="s">
        <v>9</v>
      </c>
      <c r="B273" s="13"/>
      <c r="C273" s="9"/>
      <c r="D273" s="9"/>
      <c r="E273" s="9"/>
      <c r="F273" s="38" t="s">
        <v>361</v>
      </c>
      <c r="G273" s="6"/>
      <c r="H273" s="6"/>
      <c r="I273" s="6"/>
      <c r="J273" s="6"/>
      <c r="K273" s="6"/>
      <c r="L273" s="14"/>
    </row>
    <row r="274" spans="1:12" ht="13.5" customHeight="1" thickBot="1" x14ac:dyDescent="0.25">
      <c r="A274" s="1" t="s">
        <v>7</v>
      </c>
      <c r="B274" s="75">
        <f>1+MAX($B$13:B273)</f>
        <v>63</v>
      </c>
      <c r="C274" s="33" t="s">
        <v>362</v>
      </c>
      <c r="D274" s="41"/>
      <c r="E274" s="34" t="s">
        <v>123</v>
      </c>
      <c r="F274" s="36" t="s">
        <v>363</v>
      </c>
      <c r="G274" s="34" t="s">
        <v>119</v>
      </c>
      <c r="H274" s="39">
        <v>1</v>
      </c>
      <c r="I274" s="34">
        <v>0</v>
      </c>
      <c r="J274" s="92" t="str">
        <f>IF(I274=0,"",I274*H274)</f>
        <v/>
      </c>
      <c r="K274" s="40"/>
      <c r="L274" s="93">
        <f>ROUND((ROUND(H274,3))*(ROUND(K274,2)),2)</f>
        <v>0</v>
      </c>
    </row>
    <row r="275" spans="1:12" ht="12.75" customHeight="1" x14ac:dyDescent="0.2">
      <c r="A275" s="1" t="s">
        <v>6</v>
      </c>
      <c r="B275" s="11"/>
      <c r="C275" s="1"/>
      <c r="D275" s="1"/>
      <c r="E275" s="1"/>
      <c r="F275" s="37"/>
      <c r="G275" s="5"/>
      <c r="H275" s="5"/>
      <c r="I275" s="5"/>
      <c r="J275" s="5"/>
      <c r="K275" s="5"/>
      <c r="L275" s="12"/>
    </row>
    <row r="276" spans="1:12" ht="12.75" customHeight="1" x14ac:dyDescent="0.2">
      <c r="A276" s="1" t="s">
        <v>8</v>
      </c>
      <c r="B276" s="11"/>
      <c r="C276" s="1"/>
      <c r="D276" s="1"/>
      <c r="E276" s="1"/>
      <c r="F276" s="35" t="s">
        <v>364</v>
      </c>
      <c r="G276" s="5"/>
      <c r="H276" s="5"/>
      <c r="I276" s="5"/>
      <c r="J276" s="5"/>
      <c r="K276" s="5"/>
      <c r="L276" s="12"/>
    </row>
    <row r="277" spans="1:12" ht="12.75" customHeight="1" thickBot="1" x14ac:dyDescent="0.25">
      <c r="A277" s="1" t="s">
        <v>9</v>
      </c>
      <c r="B277" s="13"/>
      <c r="C277" s="9"/>
      <c r="D277" s="9"/>
      <c r="E277" s="9"/>
      <c r="F277" s="38"/>
      <c r="G277" s="6"/>
      <c r="H277" s="6"/>
      <c r="I277" s="6"/>
      <c r="J277" s="6"/>
      <c r="K277" s="6"/>
      <c r="L277" s="14"/>
    </row>
    <row r="278" spans="1:12" ht="13.5" customHeight="1" thickBot="1" x14ac:dyDescent="0.25">
      <c r="A278" s="1" t="s">
        <v>7</v>
      </c>
      <c r="B278" s="75">
        <f>1+MAX($B$13:B277)</f>
        <v>64</v>
      </c>
      <c r="C278" s="33" t="s">
        <v>365</v>
      </c>
      <c r="D278" s="41"/>
      <c r="E278" s="34" t="s">
        <v>123</v>
      </c>
      <c r="F278" s="36" t="s">
        <v>366</v>
      </c>
      <c r="G278" s="34" t="s">
        <v>155</v>
      </c>
      <c r="H278" s="39">
        <v>78.7</v>
      </c>
      <c r="I278" s="34">
        <v>0</v>
      </c>
      <c r="J278" s="92" t="str">
        <f>IF(I278=0,"",I278*H278)</f>
        <v/>
      </c>
      <c r="K278" s="40"/>
      <c r="L278" s="93">
        <f>ROUND((ROUND(H278,3))*(ROUND(K278,2)),2)</f>
        <v>0</v>
      </c>
    </row>
    <row r="279" spans="1:12" ht="12.75" customHeight="1" x14ac:dyDescent="0.2">
      <c r="A279" s="1" t="s">
        <v>6</v>
      </c>
      <c r="B279" s="11"/>
      <c r="C279" s="1"/>
      <c r="D279" s="1"/>
      <c r="E279" s="1"/>
      <c r="F279" s="37"/>
      <c r="G279" s="5"/>
      <c r="H279" s="5"/>
      <c r="I279" s="5"/>
      <c r="J279" s="5"/>
      <c r="K279" s="5"/>
      <c r="L279" s="12"/>
    </row>
    <row r="280" spans="1:12" ht="22.5" x14ac:dyDescent="0.2">
      <c r="A280" s="1" t="s">
        <v>8</v>
      </c>
      <c r="B280" s="11"/>
      <c r="C280" s="1"/>
      <c r="D280" s="1"/>
      <c r="E280" s="1"/>
      <c r="F280" s="35" t="s">
        <v>367</v>
      </c>
      <c r="G280" s="5"/>
      <c r="H280" s="5"/>
      <c r="I280" s="5"/>
      <c r="J280" s="5"/>
      <c r="K280" s="5"/>
      <c r="L280" s="12"/>
    </row>
    <row r="281" spans="1:12" ht="214.5" thickBot="1" x14ac:dyDescent="0.25">
      <c r="A281" s="1" t="s">
        <v>9</v>
      </c>
      <c r="B281" s="13"/>
      <c r="C281" s="9"/>
      <c r="D281" s="9"/>
      <c r="E281" s="9"/>
      <c r="F281" s="38" t="s">
        <v>368</v>
      </c>
      <c r="G281" s="6"/>
      <c r="H281" s="6"/>
      <c r="I281" s="6"/>
      <c r="J281" s="6"/>
      <c r="K281" s="6"/>
      <c r="L281" s="14"/>
    </row>
    <row r="282" spans="1:12" ht="23.25" thickBot="1" x14ac:dyDescent="0.25">
      <c r="A282" s="1" t="s">
        <v>7</v>
      </c>
      <c r="B282" s="75">
        <f>1+MAX($B$13:B281)</f>
        <v>65</v>
      </c>
      <c r="C282" s="33" t="s">
        <v>369</v>
      </c>
      <c r="D282" s="41"/>
      <c r="E282" s="34" t="s">
        <v>117</v>
      </c>
      <c r="F282" s="36" t="s">
        <v>370</v>
      </c>
      <c r="G282" s="34" t="s">
        <v>371</v>
      </c>
      <c r="H282" s="39">
        <v>806.4</v>
      </c>
      <c r="I282" s="34">
        <v>0</v>
      </c>
      <c r="J282" s="92" t="str">
        <f>IF(I282=0,"",I282*H282)</f>
        <v/>
      </c>
      <c r="K282" s="40"/>
      <c r="L282" s="93">
        <f>ROUND((ROUND(H282,3))*(ROUND(K282,2)),2)</f>
        <v>0</v>
      </c>
    </row>
    <row r="283" spans="1:12" ht="12.75" customHeight="1" x14ac:dyDescent="0.2">
      <c r="A283" s="1" t="s">
        <v>6</v>
      </c>
      <c r="B283" s="11"/>
      <c r="C283" s="1"/>
      <c r="D283" s="1"/>
      <c r="E283" s="1"/>
      <c r="F283" s="37"/>
      <c r="G283" s="5"/>
      <c r="H283" s="5"/>
      <c r="I283" s="5"/>
      <c r="J283" s="5"/>
      <c r="K283" s="5"/>
      <c r="L283" s="12"/>
    </row>
    <row r="284" spans="1:12" ht="33.75" x14ac:dyDescent="0.2">
      <c r="A284" s="1" t="s">
        <v>8</v>
      </c>
      <c r="B284" s="11"/>
      <c r="C284" s="1"/>
      <c r="D284" s="1"/>
      <c r="E284" s="1"/>
      <c r="F284" s="35" t="s">
        <v>372</v>
      </c>
      <c r="G284" s="5"/>
      <c r="H284" s="5"/>
      <c r="I284" s="5"/>
      <c r="J284" s="5"/>
      <c r="K284" s="5"/>
      <c r="L284" s="12"/>
    </row>
    <row r="285" spans="1:12" ht="102" thickBot="1" x14ac:dyDescent="0.25">
      <c r="A285" s="1" t="s">
        <v>9</v>
      </c>
      <c r="B285" s="13"/>
      <c r="C285" s="9"/>
      <c r="D285" s="9"/>
      <c r="E285" s="9"/>
      <c r="F285" s="38" t="s">
        <v>373</v>
      </c>
      <c r="G285" s="6"/>
      <c r="H285" s="6"/>
      <c r="I285" s="6"/>
      <c r="J285" s="6"/>
      <c r="K285" s="6"/>
      <c r="L285" s="14"/>
    </row>
    <row r="286" spans="1:12" ht="23.25" thickBot="1" x14ac:dyDescent="0.25">
      <c r="A286" s="1" t="s">
        <v>7</v>
      </c>
      <c r="B286" s="75">
        <f>1+MAX($B$13:B285)</f>
        <v>66</v>
      </c>
      <c r="C286" s="33" t="s">
        <v>374</v>
      </c>
      <c r="D286" s="41"/>
      <c r="E286" s="34" t="s">
        <v>117</v>
      </c>
      <c r="F286" s="36" t="s">
        <v>375</v>
      </c>
      <c r="G286" s="34" t="s">
        <v>371</v>
      </c>
      <c r="H286" s="39">
        <v>765</v>
      </c>
      <c r="I286" s="34">
        <v>0</v>
      </c>
      <c r="J286" s="92" t="str">
        <f>IF(I286=0,"",I286*H286)</f>
        <v/>
      </c>
      <c r="K286" s="40"/>
      <c r="L286" s="93">
        <f>ROUND((ROUND(H286,3))*(ROUND(K286,2)),2)</f>
        <v>0</v>
      </c>
    </row>
    <row r="287" spans="1:12" ht="12.75" customHeight="1" x14ac:dyDescent="0.2">
      <c r="A287" s="1" t="s">
        <v>6</v>
      </c>
      <c r="B287" s="11"/>
      <c r="C287" s="1"/>
      <c r="D287" s="1"/>
      <c r="E287" s="1"/>
      <c r="F287" s="37"/>
      <c r="G287" s="5"/>
      <c r="H287" s="5"/>
      <c r="I287" s="5"/>
      <c r="J287" s="5"/>
      <c r="K287" s="5"/>
      <c r="L287" s="12"/>
    </row>
    <row r="288" spans="1:12" ht="67.5" x14ac:dyDescent="0.2">
      <c r="A288" s="1" t="s">
        <v>8</v>
      </c>
      <c r="B288" s="11"/>
      <c r="C288" s="1"/>
      <c r="D288" s="1"/>
      <c r="E288" s="1"/>
      <c r="F288" s="35" t="s">
        <v>376</v>
      </c>
      <c r="G288" s="5"/>
      <c r="H288" s="5"/>
      <c r="I288" s="5"/>
      <c r="J288" s="5"/>
      <c r="K288" s="5"/>
      <c r="L288" s="12"/>
    </row>
    <row r="289" spans="1:12" ht="102" thickBot="1" x14ac:dyDescent="0.25">
      <c r="A289" s="1" t="s">
        <v>9</v>
      </c>
      <c r="B289" s="13"/>
      <c r="C289" s="9"/>
      <c r="D289" s="9"/>
      <c r="E289" s="9"/>
      <c r="F289" s="38" t="s">
        <v>373</v>
      </c>
      <c r="G289" s="6"/>
      <c r="H289" s="6"/>
      <c r="I289" s="6"/>
      <c r="J289" s="6"/>
      <c r="K289" s="6"/>
      <c r="L289" s="14"/>
    </row>
    <row r="290" spans="1:12" ht="13.5" customHeight="1" thickBot="1" x14ac:dyDescent="0.25">
      <c r="A290" s="1" t="s">
        <v>7</v>
      </c>
      <c r="B290" s="75">
        <f>1+MAX($B$13:B289)</f>
        <v>67</v>
      </c>
      <c r="C290" s="33" t="s">
        <v>377</v>
      </c>
      <c r="D290" s="41"/>
      <c r="E290" s="34" t="s">
        <v>117</v>
      </c>
      <c r="F290" s="36" t="s">
        <v>378</v>
      </c>
      <c r="G290" s="34" t="s">
        <v>207</v>
      </c>
      <c r="H290" s="39">
        <v>45</v>
      </c>
      <c r="I290" s="34">
        <v>0</v>
      </c>
      <c r="J290" s="92" t="str">
        <f>IF(I290=0,"",I290*H290)</f>
        <v/>
      </c>
      <c r="K290" s="40"/>
      <c r="L290" s="93">
        <f>ROUND((ROUND(H290,3))*(ROUND(K290,2)),2)</f>
        <v>0</v>
      </c>
    </row>
    <row r="291" spans="1:12" ht="12.75" customHeight="1" x14ac:dyDescent="0.2">
      <c r="A291" s="1" t="s">
        <v>6</v>
      </c>
      <c r="B291" s="11"/>
      <c r="C291" s="1"/>
      <c r="D291" s="1"/>
      <c r="E291" s="1"/>
      <c r="F291" s="37"/>
      <c r="G291" s="5"/>
      <c r="H291" s="5"/>
      <c r="I291" s="5"/>
      <c r="J291" s="5"/>
      <c r="K291" s="5"/>
      <c r="L291" s="12"/>
    </row>
    <row r="292" spans="1:12" ht="12.75" customHeight="1" x14ac:dyDescent="0.2">
      <c r="A292" s="1" t="s">
        <v>8</v>
      </c>
      <c r="B292" s="11"/>
      <c r="C292" s="1"/>
      <c r="D292" s="1"/>
      <c r="E292" s="1"/>
      <c r="F292" s="35" t="s">
        <v>379</v>
      </c>
      <c r="G292" s="5"/>
      <c r="H292" s="5"/>
      <c r="I292" s="5"/>
      <c r="J292" s="5"/>
      <c r="K292" s="5"/>
      <c r="L292" s="12"/>
    </row>
    <row r="293" spans="1:12" ht="135.75" thickBot="1" x14ac:dyDescent="0.25">
      <c r="A293" s="1" t="s">
        <v>9</v>
      </c>
      <c r="B293" s="13"/>
      <c r="C293" s="9"/>
      <c r="D293" s="9"/>
      <c r="E293" s="9"/>
      <c r="F293" s="38" t="s">
        <v>380</v>
      </c>
      <c r="G293" s="6"/>
      <c r="H293" s="6"/>
      <c r="I293" s="6"/>
      <c r="J293" s="6"/>
      <c r="K293" s="6"/>
      <c r="L293" s="14"/>
    </row>
    <row r="294" spans="1:12" ht="13.5" thickBot="1" x14ac:dyDescent="0.25">
      <c r="A294" s="94" t="s">
        <v>34</v>
      </c>
      <c r="B294" s="95" t="s">
        <v>150</v>
      </c>
      <c r="C294" s="96" t="s">
        <v>151</v>
      </c>
      <c r="D294" s="97"/>
      <c r="E294" s="97"/>
      <c r="F294" s="98" t="s">
        <v>329</v>
      </c>
      <c r="G294" s="96"/>
      <c r="H294" s="96"/>
      <c r="I294" s="96"/>
      <c r="J294" s="96"/>
      <c r="K294" s="96"/>
      <c r="L294" s="99">
        <f>SUM(L242:L293)</f>
        <v>0</v>
      </c>
    </row>
  </sheetData>
  <sheetProtection password="ED72" sheet="1" objects="1" scenarios="1" formatCells="0" formatColumns="0" formatRows="0" insertColumns="0" insertRows="0" deleteColumns="0" deleteRows="0" sort="0" autoFilter="0"/>
  <autoFilter ref="A12:L12" xr:uid="{00000000-0009-0000-0000-000000000000}"/>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863" priority="2577">
      <formula>$E$5="Ostatní"</formula>
    </cfRule>
    <cfRule type="expression" dxfId="862" priority="2579">
      <formula>$E$6="Ostatní"</formula>
    </cfRule>
  </conditionalFormatting>
  <conditionalFormatting sqref="F2">
    <cfRule type="expression" dxfId="861" priority="2575">
      <formula>IF($F$2="Název stavby","Vybarvit",IF($F$2="","Vybarvit",""))="Vybarvit"</formula>
    </cfRule>
  </conditionalFormatting>
  <conditionalFormatting sqref="D3">
    <cfRule type="expression" dxfId="860" priority="2574">
      <formula>IF($D$3="SO XX-XX-XX","Vybarvit",IF($D$3="","Vybarvit",""))="Vybarvit"</formula>
    </cfRule>
  </conditionalFormatting>
  <conditionalFormatting sqref="F3">
    <cfRule type="expression" dxfId="859" priority="2573">
      <formula>IF($F$3="Název SO/PS","Vybarvit",IF($F$3="","Vybarvit",""))="Vybarvit"</formula>
    </cfRule>
  </conditionalFormatting>
  <conditionalFormatting sqref="F8">
    <cfRule type="expression" dxfId="858" priority="2572">
      <formula>IF($F$8="Obchodní název firmy/společnosti, v případě fyzické osoby podnikající  IČO","Vybarvit",IF($F$8="","Vybarvit",""))="Vybarvit"</formula>
    </cfRule>
  </conditionalFormatting>
  <conditionalFormatting sqref="G8:H8">
    <cfRule type="expression" dxfId="857" priority="2571">
      <formula>IF($G$8="Titul Jméno Příjmení","Vybarvit",IF($G$8="","Vybarvit",""))="Vybarvit"</formula>
    </cfRule>
  </conditionalFormatting>
  <conditionalFormatting sqref="K8">
    <cfRule type="expression" dxfId="856" priority="2546">
      <formula>$K$8=""</formula>
    </cfRule>
  </conditionalFormatting>
  <conditionalFormatting sqref="K7">
    <cfRule type="expression" dxfId="855" priority="2545">
      <formula>$K$7=""</formula>
    </cfRule>
  </conditionalFormatting>
  <conditionalFormatting sqref="K6">
    <cfRule type="expression" dxfId="854" priority="2544">
      <formula>$K$6=""</formula>
    </cfRule>
  </conditionalFormatting>
  <conditionalFormatting sqref="K5">
    <cfRule type="expression" dxfId="853" priority="2543">
      <formula>$K$5=""</formula>
    </cfRule>
  </conditionalFormatting>
  <conditionalFormatting sqref="K4">
    <cfRule type="expression" dxfId="852" priority="2542">
      <formula>$K$4=""</formula>
    </cfRule>
  </conditionalFormatting>
  <conditionalFormatting sqref="L4">
    <cfRule type="expression" dxfId="851" priority="2541">
      <formula>$L$4=""</formula>
    </cfRule>
  </conditionalFormatting>
  <conditionalFormatting sqref="E8">
    <cfRule type="expression" dxfId="850" priority="2540">
      <formula>$E$8=""</formula>
    </cfRule>
  </conditionalFormatting>
  <conditionalFormatting sqref="E7">
    <cfRule type="expression" dxfId="849" priority="2539">
      <formula>$E$7=""</formula>
    </cfRule>
  </conditionalFormatting>
  <conditionalFormatting sqref="E6">
    <cfRule type="expression" dxfId="848" priority="2538">
      <formula>$E$6=""</formula>
    </cfRule>
  </conditionalFormatting>
  <conditionalFormatting sqref="E5">
    <cfRule type="expression" dxfId="847" priority="2537">
      <formula>$E$5=""</formula>
    </cfRule>
  </conditionalFormatting>
  <conditionalFormatting sqref="C14">
    <cfRule type="expression" dxfId="846" priority="2534">
      <formula>C14=""</formula>
    </cfRule>
  </conditionalFormatting>
  <conditionalFormatting sqref="E14">
    <cfRule type="expression" dxfId="845" priority="2533">
      <formula>E14=""</formula>
    </cfRule>
  </conditionalFormatting>
  <conditionalFormatting sqref="F14">
    <cfRule type="expression" dxfId="844" priority="2532">
      <formula>IF(F14="Název položky","Vyznačit",IF(F14="","Vyznačit",""))="Vyznačit"</formula>
    </cfRule>
  </conditionalFormatting>
  <conditionalFormatting sqref="F15">
    <cfRule type="expression" dxfId="843" priority="2531">
      <formula>IF(F15="popis položky","Vyznačit",IF(F15="","Vyznačit",""))="Vyznačit"</formula>
    </cfRule>
  </conditionalFormatting>
  <conditionalFormatting sqref="F16">
    <cfRule type="expression" dxfId="842" priority="2530">
      <formula>IF(F16="výkaz výměr","Vyznačit",IF(F16="","Vyznačit",""))="Vyznačit"</formula>
    </cfRule>
  </conditionalFormatting>
  <conditionalFormatting sqref="F17">
    <cfRule type="expression" dxfId="841" priority="2529">
      <formula>IF(F17="Technická specifikace","Vyznačit",IF(F17="","Vyznačit",""))="Vyznačit"</formula>
    </cfRule>
  </conditionalFormatting>
  <conditionalFormatting sqref="G14">
    <cfRule type="expression" dxfId="840" priority="2528">
      <formula>G14=""</formula>
    </cfRule>
  </conditionalFormatting>
  <conditionalFormatting sqref="H14">
    <cfRule type="expression" dxfId="839" priority="2527">
      <formula>H14=""</formula>
    </cfRule>
  </conditionalFormatting>
  <conditionalFormatting sqref="I14">
    <cfRule type="expression" dxfId="838" priority="2526">
      <formula>I14=""</formula>
    </cfRule>
  </conditionalFormatting>
  <conditionalFormatting sqref="J14">
    <cfRule type="expression" dxfId="837" priority="2525">
      <formula>J14=""</formula>
    </cfRule>
  </conditionalFormatting>
  <conditionalFormatting sqref="K14">
    <cfRule type="expression" dxfId="836" priority="2524">
      <formula>K14=""</formula>
    </cfRule>
  </conditionalFormatting>
  <conditionalFormatting sqref="D14">
    <cfRule type="expression" dxfId="835" priority="2523">
      <formula>D14=""</formula>
    </cfRule>
  </conditionalFormatting>
  <conditionalFormatting sqref="C13">
    <cfRule type="expression" dxfId="834" priority="2045">
      <formula>C13=""</formula>
    </cfRule>
  </conditionalFormatting>
  <conditionalFormatting sqref="F13">
    <cfRule type="expression" dxfId="833" priority="2044">
      <formula>F13="Doplnit název dílu a ve sloupci C číslo dílu"</formula>
    </cfRule>
  </conditionalFormatting>
  <conditionalFormatting sqref="E4">
    <cfRule type="expression" dxfId="832" priority="1139">
      <formula>$E$6=""</formula>
    </cfRule>
  </conditionalFormatting>
  <conditionalFormatting sqref="C18">
    <cfRule type="expression" dxfId="831" priority="818">
      <formula>C18=""</formula>
    </cfRule>
  </conditionalFormatting>
  <conditionalFormatting sqref="E18">
    <cfRule type="expression" dxfId="830" priority="817">
      <formula>E18=""</formula>
    </cfRule>
  </conditionalFormatting>
  <conditionalFormatting sqref="F18">
    <cfRule type="expression" dxfId="829" priority="816">
      <formula>F18=""</formula>
    </cfRule>
  </conditionalFormatting>
  <conditionalFormatting sqref="F19">
    <cfRule type="expression" dxfId="828" priority="815">
      <formula>F19=""</formula>
    </cfRule>
  </conditionalFormatting>
  <conditionalFormatting sqref="F20">
    <cfRule type="expression" dxfId="827" priority="814">
      <formula>F20=""</formula>
    </cfRule>
  </conditionalFormatting>
  <conditionalFormatting sqref="F21">
    <cfRule type="expression" dxfId="826" priority="813">
      <formula>F21=""</formula>
    </cfRule>
  </conditionalFormatting>
  <conditionalFormatting sqref="G18">
    <cfRule type="expression" dxfId="825" priority="812">
      <formula>G18=""</formula>
    </cfRule>
  </conditionalFormatting>
  <conditionalFormatting sqref="H18">
    <cfRule type="expression" dxfId="824" priority="811">
      <formula>H18=""</formula>
    </cfRule>
  </conditionalFormatting>
  <conditionalFormatting sqref="I18">
    <cfRule type="expression" dxfId="823" priority="810">
      <formula>I18=""</formula>
    </cfRule>
  </conditionalFormatting>
  <conditionalFormatting sqref="J18">
    <cfRule type="expression" dxfId="822" priority="809">
      <formula>J18=""</formula>
    </cfRule>
  </conditionalFormatting>
  <conditionalFormatting sqref="K18">
    <cfRule type="expression" dxfId="821" priority="808">
      <formula>K18=""</formula>
    </cfRule>
  </conditionalFormatting>
  <conditionalFormatting sqref="D18">
    <cfRule type="expression" dxfId="820" priority="807">
      <formula>D18=""</formula>
    </cfRule>
  </conditionalFormatting>
  <conditionalFormatting sqref="C22">
    <cfRule type="expression" dxfId="819" priority="806">
      <formula>C22=""</formula>
    </cfRule>
  </conditionalFormatting>
  <conditionalFormatting sqref="E22">
    <cfRule type="expression" dxfId="818" priority="805">
      <formula>E22=""</formula>
    </cfRule>
  </conditionalFormatting>
  <conditionalFormatting sqref="F22">
    <cfRule type="expression" dxfId="817" priority="804">
      <formula>F22=""</formula>
    </cfRule>
  </conditionalFormatting>
  <conditionalFormatting sqref="F23">
    <cfRule type="expression" dxfId="816" priority="803">
      <formula>F23=""</formula>
    </cfRule>
  </conditionalFormatting>
  <conditionalFormatting sqref="F24">
    <cfRule type="expression" dxfId="815" priority="802">
      <formula>F24=""</formula>
    </cfRule>
  </conditionalFormatting>
  <conditionalFormatting sqref="F25">
    <cfRule type="expression" dxfId="814" priority="801">
      <formula>F25=""</formula>
    </cfRule>
  </conditionalFormatting>
  <conditionalFormatting sqref="G22">
    <cfRule type="expression" dxfId="813" priority="800">
      <formula>G22=""</formula>
    </cfRule>
  </conditionalFormatting>
  <conditionalFormatting sqref="H22">
    <cfRule type="expression" dxfId="812" priority="799">
      <formula>H22=""</formula>
    </cfRule>
  </conditionalFormatting>
  <conditionalFormatting sqref="I22">
    <cfRule type="expression" dxfId="811" priority="798">
      <formula>I22=""</formula>
    </cfRule>
  </conditionalFormatting>
  <conditionalFormatting sqref="J22">
    <cfRule type="expression" dxfId="810" priority="797">
      <formula>J22=""</formula>
    </cfRule>
  </conditionalFormatting>
  <conditionalFormatting sqref="K22">
    <cfRule type="expression" dxfId="809" priority="796">
      <formula>K22=""</formula>
    </cfRule>
  </conditionalFormatting>
  <conditionalFormatting sqref="D22">
    <cfRule type="expression" dxfId="808" priority="795">
      <formula>D22=""</formula>
    </cfRule>
  </conditionalFormatting>
  <conditionalFormatting sqref="C26">
    <cfRule type="expression" dxfId="807" priority="794">
      <formula>C26=""</formula>
    </cfRule>
  </conditionalFormatting>
  <conditionalFormatting sqref="E26">
    <cfRule type="expression" dxfId="806" priority="793">
      <formula>E26=""</formula>
    </cfRule>
  </conditionalFormatting>
  <conditionalFormatting sqref="F26">
    <cfRule type="expression" dxfId="805" priority="792">
      <formula>F26=""</formula>
    </cfRule>
  </conditionalFormatting>
  <conditionalFormatting sqref="F27">
    <cfRule type="expression" dxfId="804" priority="791">
      <formula>F27=""</formula>
    </cfRule>
  </conditionalFormatting>
  <conditionalFormatting sqref="F28">
    <cfRule type="expression" dxfId="803" priority="790">
      <formula>F28=""</formula>
    </cfRule>
  </conditionalFormatting>
  <conditionalFormatting sqref="F29">
    <cfRule type="expression" dxfId="802" priority="789">
      <formula>F29=""</formula>
    </cfRule>
  </conditionalFormatting>
  <conditionalFormatting sqref="G26">
    <cfRule type="expression" dxfId="801" priority="788">
      <formula>G26=""</formula>
    </cfRule>
  </conditionalFormatting>
  <conditionalFormatting sqref="H26">
    <cfRule type="expression" dxfId="800" priority="787">
      <formula>H26=""</formula>
    </cfRule>
  </conditionalFormatting>
  <conditionalFormatting sqref="I26">
    <cfRule type="expression" dxfId="799" priority="786">
      <formula>I26=""</formula>
    </cfRule>
  </conditionalFormatting>
  <conditionalFormatting sqref="J26">
    <cfRule type="expression" dxfId="798" priority="785">
      <formula>J26=""</formula>
    </cfRule>
  </conditionalFormatting>
  <conditionalFormatting sqref="K26">
    <cfRule type="expression" dxfId="797" priority="784">
      <formula>K26=""</formula>
    </cfRule>
  </conditionalFormatting>
  <conditionalFormatting sqref="D26">
    <cfRule type="expression" dxfId="796" priority="783">
      <formula>D26=""</formula>
    </cfRule>
  </conditionalFormatting>
  <conditionalFormatting sqref="C30">
    <cfRule type="expression" dxfId="795" priority="782">
      <formula>C30=""</formula>
    </cfRule>
  </conditionalFormatting>
  <conditionalFormatting sqref="E30">
    <cfRule type="expression" dxfId="794" priority="781">
      <formula>E30=""</formula>
    </cfRule>
  </conditionalFormatting>
  <conditionalFormatting sqref="F30">
    <cfRule type="expression" dxfId="793" priority="780">
      <formula>F30=""</formula>
    </cfRule>
  </conditionalFormatting>
  <conditionalFormatting sqref="F31">
    <cfRule type="expression" dxfId="792" priority="779">
      <formula>F31=""</formula>
    </cfRule>
  </conditionalFormatting>
  <conditionalFormatting sqref="F32">
    <cfRule type="expression" dxfId="791" priority="778">
      <formula>F32=""</formula>
    </cfRule>
  </conditionalFormatting>
  <conditionalFormatting sqref="F33">
    <cfRule type="expression" dxfId="790" priority="777">
      <formula>F33=""</formula>
    </cfRule>
  </conditionalFormatting>
  <conditionalFormatting sqref="G30">
    <cfRule type="expression" dxfId="789" priority="776">
      <formula>G30=""</formula>
    </cfRule>
  </conditionalFormatting>
  <conditionalFormatting sqref="H30">
    <cfRule type="expression" dxfId="788" priority="775">
      <formula>H30=""</formula>
    </cfRule>
  </conditionalFormatting>
  <conditionalFormatting sqref="I30">
    <cfRule type="expression" dxfId="787" priority="774">
      <formula>I30=""</formula>
    </cfRule>
  </conditionalFormatting>
  <conditionalFormatting sqref="J30">
    <cfRule type="expression" dxfId="786" priority="773">
      <formula>J30=""</formula>
    </cfRule>
  </conditionalFormatting>
  <conditionalFormatting sqref="K30">
    <cfRule type="expression" dxfId="785" priority="772">
      <formula>K30=""</formula>
    </cfRule>
  </conditionalFormatting>
  <conditionalFormatting sqref="D30">
    <cfRule type="expression" dxfId="784" priority="771">
      <formula>D30=""</formula>
    </cfRule>
  </conditionalFormatting>
  <conditionalFormatting sqref="C34">
    <cfRule type="expression" dxfId="783" priority="770">
      <formula>C34=""</formula>
    </cfRule>
  </conditionalFormatting>
  <conditionalFormatting sqref="E34">
    <cfRule type="expression" dxfId="782" priority="769">
      <formula>E34=""</formula>
    </cfRule>
  </conditionalFormatting>
  <conditionalFormatting sqref="F34">
    <cfRule type="expression" dxfId="781" priority="768">
      <formula>F34=""</formula>
    </cfRule>
  </conditionalFormatting>
  <conditionalFormatting sqref="F35">
    <cfRule type="expression" dxfId="780" priority="767">
      <formula>F35=""</formula>
    </cfRule>
  </conditionalFormatting>
  <conditionalFormatting sqref="F36">
    <cfRule type="expression" dxfId="779" priority="766">
      <formula>F36=""</formula>
    </cfRule>
  </conditionalFormatting>
  <conditionalFormatting sqref="F37">
    <cfRule type="expression" dxfId="778" priority="765">
      <formula>F37=""</formula>
    </cfRule>
  </conditionalFormatting>
  <conditionalFormatting sqref="G34">
    <cfRule type="expression" dxfId="777" priority="764">
      <formula>G34=""</formula>
    </cfRule>
  </conditionalFormatting>
  <conditionalFormatting sqref="H34">
    <cfRule type="expression" dxfId="776" priority="763">
      <formula>H34=""</formula>
    </cfRule>
  </conditionalFormatting>
  <conditionalFormatting sqref="I34">
    <cfRule type="expression" dxfId="775" priority="762">
      <formula>I34=""</formula>
    </cfRule>
  </conditionalFormatting>
  <conditionalFormatting sqref="J34">
    <cfRule type="expression" dxfId="774" priority="761">
      <formula>J34=""</formula>
    </cfRule>
  </conditionalFormatting>
  <conditionalFormatting sqref="K34">
    <cfRule type="expression" dxfId="773" priority="760">
      <formula>K34=""</formula>
    </cfRule>
  </conditionalFormatting>
  <conditionalFormatting sqref="D34">
    <cfRule type="expression" dxfId="772" priority="759">
      <formula>D34=""</formula>
    </cfRule>
  </conditionalFormatting>
  <conditionalFormatting sqref="C38">
    <cfRule type="expression" dxfId="771" priority="758">
      <formula>C38=""</formula>
    </cfRule>
  </conditionalFormatting>
  <conditionalFormatting sqref="E38">
    <cfRule type="expression" dxfId="770" priority="757">
      <formula>E38=""</formula>
    </cfRule>
  </conditionalFormatting>
  <conditionalFormatting sqref="F38">
    <cfRule type="expression" dxfId="769" priority="756">
      <formula>F38=""</formula>
    </cfRule>
  </conditionalFormatting>
  <conditionalFormatting sqref="F39">
    <cfRule type="expression" dxfId="768" priority="755">
      <formula>F39=""</formula>
    </cfRule>
  </conditionalFormatting>
  <conditionalFormatting sqref="F40">
    <cfRule type="expression" dxfId="767" priority="754">
      <formula>F40=""</formula>
    </cfRule>
  </conditionalFormatting>
  <conditionalFormatting sqref="F41">
    <cfRule type="expression" dxfId="766" priority="753">
      <formula>F41=""</formula>
    </cfRule>
  </conditionalFormatting>
  <conditionalFormatting sqref="G38">
    <cfRule type="expression" dxfId="765" priority="752">
      <formula>G38=""</formula>
    </cfRule>
  </conditionalFormatting>
  <conditionalFormatting sqref="H38">
    <cfRule type="expression" dxfId="764" priority="751">
      <formula>H38=""</formula>
    </cfRule>
  </conditionalFormatting>
  <conditionalFormatting sqref="I38">
    <cfRule type="expression" dxfId="763" priority="750">
      <formula>I38=""</formula>
    </cfRule>
  </conditionalFormatting>
  <conditionalFormatting sqref="J38">
    <cfRule type="expression" dxfId="762" priority="749">
      <formula>J38=""</formula>
    </cfRule>
  </conditionalFormatting>
  <conditionalFormatting sqref="K38">
    <cfRule type="expression" dxfId="761" priority="748">
      <formula>K38=""</formula>
    </cfRule>
  </conditionalFormatting>
  <conditionalFormatting sqref="D38">
    <cfRule type="expression" dxfId="760" priority="747">
      <formula>D38=""</formula>
    </cfRule>
  </conditionalFormatting>
  <conditionalFormatting sqref="C42">
    <cfRule type="expression" dxfId="759" priority="746">
      <formula>C42=""</formula>
    </cfRule>
  </conditionalFormatting>
  <conditionalFormatting sqref="E42">
    <cfRule type="expression" dxfId="758" priority="745">
      <formula>E42=""</formula>
    </cfRule>
  </conditionalFormatting>
  <conditionalFormatting sqref="F42">
    <cfRule type="expression" dxfId="757" priority="744">
      <formula>F42=""</formula>
    </cfRule>
  </conditionalFormatting>
  <conditionalFormatting sqref="F43">
    <cfRule type="expression" dxfId="756" priority="743">
      <formula>F43=""</formula>
    </cfRule>
  </conditionalFormatting>
  <conditionalFormatting sqref="F44">
    <cfRule type="expression" dxfId="755" priority="742">
      <formula>F44=""</formula>
    </cfRule>
  </conditionalFormatting>
  <conditionalFormatting sqref="F45">
    <cfRule type="expression" dxfId="754" priority="741">
      <formula>F45=""</formula>
    </cfRule>
  </conditionalFormatting>
  <conditionalFormatting sqref="G42">
    <cfRule type="expression" dxfId="753" priority="740">
      <formula>G42=""</formula>
    </cfRule>
  </conditionalFormatting>
  <conditionalFormatting sqref="H42">
    <cfRule type="expression" dxfId="752" priority="739">
      <formula>H42=""</formula>
    </cfRule>
  </conditionalFormatting>
  <conditionalFormatting sqref="I42">
    <cfRule type="expression" dxfId="751" priority="738">
      <formula>I42=""</formula>
    </cfRule>
  </conditionalFormatting>
  <conditionalFormatting sqref="J42">
    <cfRule type="expression" dxfId="750" priority="737">
      <formula>J42=""</formula>
    </cfRule>
  </conditionalFormatting>
  <conditionalFormatting sqref="K42">
    <cfRule type="expression" dxfId="749" priority="736">
      <formula>K42=""</formula>
    </cfRule>
  </conditionalFormatting>
  <conditionalFormatting sqref="D42">
    <cfRule type="expression" dxfId="748" priority="735">
      <formula>D42=""</formula>
    </cfRule>
  </conditionalFormatting>
  <conditionalFormatting sqref="C46">
    <cfRule type="expression" dxfId="747" priority="734">
      <formula>C46=""</formula>
    </cfRule>
  </conditionalFormatting>
  <conditionalFormatting sqref="E46">
    <cfRule type="expression" dxfId="746" priority="733">
      <formula>E46=""</formula>
    </cfRule>
  </conditionalFormatting>
  <conditionalFormatting sqref="F46">
    <cfRule type="expression" dxfId="745" priority="732">
      <formula>F46=""</formula>
    </cfRule>
  </conditionalFormatting>
  <conditionalFormatting sqref="F47">
    <cfRule type="expression" dxfId="744" priority="731">
      <formula>F47=""</formula>
    </cfRule>
  </conditionalFormatting>
  <conditionalFormatting sqref="F48">
    <cfRule type="expression" dxfId="743" priority="730">
      <formula>F48=""</formula>
    </cfRule>
  </conditionalFormatting>
  <conditionalFormatting sqref="F49">
    <cfRule type="expression" dxfId="742" priority="729">
      <formula>F49=""</formula>
    </cfRule>
  </conditionalFormatting>
  <conditionalFormatting sqref="G46">
    <cfRule type="expression" dxfId="741" priority="728">
      <formula>G46=""</formula>
    </cfRule>
  </conditionalFormatting>
  <conditionalFormatting sqref="H46">
    <cfRule type="expression" dxfId="740" priority="727">
      <formula>H46=""</formula>
    </cfRule>
  </conditionalFormatting>
  <conditionalFormatting sqref="I46">
    <cfRule type="expression" dxfId="739" priority="726">
      <formula>I46=""</formula>
    </cfRule>
  </conditionalFormatting>
  <conditionalFormatting sqref="J46">
    <cfRule type="expression" dxfId="738" priority="725">
      <formula>J46=""</formula>
    </cfRule>
  </conditionalFormatting>
  <conditionalFormatting sqref="K46">
    <cfRule type="expression" dxfId="737" priority="724">
      <formula>K46=""</formula>
    </cfRule>
  </conditionalFormatting>
  <conditionalFormatting sqref="D46">
    <cfRule type="expression" dxfId="736" priority="723">
      <formula>D46=""</formula>
    </cfRule>
  </conditionalFormatting>
  <conditionalFormatting sqref="C50">
    <cfRule type="expression" dxfId="735" priority="722">
      <formula>C50=""</formula>
    </cfRule>
  </conditionalFormatting>
  <conditionalFormatting sqref="F50">
    <cfRule type="expression" dxfId="734" priority="721">
      <formula>F50="Doplnit název dílu a ve sloupci C číslo dílu"</formula>
    </cfRule>
  </conditionalFormatting>
  <conditionalFormatting sqref="C51">
    <cfRule type="expression" dxfId="733" priority="720">
      <formula>C51=""</formula>
    </cfRule>
  </conditionalFormatting>
  <conditionalFormatting sqref="F51">
    <cfRule type="expression" dxfId="732" priority="719">
      <formula>F51="Doplnit název dílu a ve sloupci C číslo dílu"</formula>
    </cfRule>
  </conditionalFormatting>
  <conditionalFormatting sqref="C52">
    <cfRule type="expression" dxfId="731" priority="718">
      <formula>C52=""</formula>
    </cfRule>
  </conditionalFormatting>
  <conditionalFormatting sqref="E52">
    <cfRule type="expression" dxfId="730" priority="717">
      <formula>E52=""</formula>
    </cfRule>
  </conditionalFormatting>
  <conditionalFormatting sqref="F52">
    <cfRule type="expression" dxfId="729" priority="716">
      <formula>F52=""</formula>
    </cfRule>
  </conditionalFormatting>
  <conditionalFormatting sqref="F53">
    <cfRule type="expression" dxfId="728" priority="715">
      <formula>F53=""</formula>
    </cfRule>
  </conditionalFormatting>
  <conditionalFormatting sqref="F54">
    <cfRule type="expression" dxfId="727" priority="714">
      <formula>F54=""</formula>
    </cfRule>
  </conditionalFormatting>
  <conditionalFormatting sqref="F55">
    <cfRule type="expression" dxfId="726" priority="713">
      <formula>F55=""</formula>
    </cfRule>
  </conditionalFormatting>
  <conditionalFormatting sqref="G52">
    <cfRule type="expression" dxfId="725" priority="712">
      <formula>G52=""</formula>
    </cfRule>
  </conditionalFormatting>
  <conditionalFormatting sqref="H52">
    <cfRule type="expression" dxfId="724" priority="711">
      <formula>H52=""</formula>
    </cfRule>
  </conditionalFormatting>
  <conditionalFormatting sqref="I52">
    <cfRule type="expression" dxfId="723" priority="710">
      <formula>I52=""</formula>
    </cfRule>
  </conditionalFormatting>
  <conditionalFormatting sqref="J52">
    <cfRule type="expression" dxfId="722" priority="709">
      <formula>J52=""</formula>
    </cfRule>
  </conditionalFormatting>
  <conditionalFormatting sqref="K52">
    <cfRule type="expression" dxfId="721" priority="708">
      <formula>K52=""</formula>
    </cfRule>
  </conditionalFormatting>
  <conditionalFormatting sqref="D52">
    <cfRule type="expression" dxfId="720" priority="707">
      <formula>D52=""</formula>
    </cfRule>
  </conditionalFormatting>
  <conditionalFormatting sqref="C56">
    <cfRule type="expression" dxfId="719" priority="706">
      <formula>C56=""</formula>
    </cfRule>
  </conditionalFormatting>
  <conditionalFormatting sqref="E56">
    <cfRule type="expression" dxfId="718" priority="705">
      <formula>E56=""</formula>
    </cfRule>
  </conditionalFormatting>
  <conditionalFormatting sqref="F56">
    <cfRule type="expression" dxfId="717" priority="704">
      <formula>F56=""</formula>
    </cfRule>
  </conditionalFormatting>
  <conditionalFormatting sqref="F57">
    <cfRule type="expression" dxfId="716" priority="703">
      <formula>F57=""</formula>
    </cfRule>
  </conditionalFormatting>
  <conditionalFormatting sqref="F58">
    <cfRule type="expression" dxfId="715" priority="702">
      <formula>F58=""</formula>
    </cfRule>
  </conditionalFormatting>
  <conditionalFormatting sqref="F59">
    <cfRule type="expression" dxfId="714" priority="701">
      <formula>F59=""</formula>
    </cfRule>
  </conditionalFormatting>
  <conditionalFormatting sqref="G56">
    <cfRule type="expression" dxfId="713" priority="700">
      <formula>G56=""</formula>
    </cfRule>
  </conditionalFormatting>
  <conditionalFormatting sqref="H56">
    <cfRule type="expression" dxfId="712" priority="699">
      <formula>H56=""</formula>
    </cfRule>
  </conditionalFormatting>
  <conditionalFormatting sqref="I56">
    <cfRule type="expression" dxfId="711" priority="698">
      <formula>I56=""</formula>
    </cfRule>
  </conditionalFormatting>
  <conditionalFormatting sqref="J56">
    <cfRule type="expression" dxfId="710" priority="697">
      <formula>J56=""</formula>
    </cfRule>
  </conditionalFormatting>
  <conditionalFormatting sqref="K56">
    <cfRule type="expression" dxfId="709" priority="696">
      <formula>K56=""</formula>
    </cfRule>
  </conditionalFormatting>
  <conditionalFormatting sqref="D56">
    <cfRule type="expression" dxfId="708" priority="695">
      <formula>D56=""</formula>
    </cfRule>
  </conditionalFormatting>
  <conditionalFormatting sqref="C60">
    <cfRule type="expression" dxfId="707" priority="694">
      <formula>C60=""</formula>
    </cfRule>
  </conditionalFormatting>
  <conditionalFormatting sqref="E60">
    <cfRule type="expression" dxfId="706" priority="693">
      <formula>E60=""</formula>
    </cfRule>
  </conditionalFormatting>
  <conditionalFormatting sqref="F60">
    <cfRule type="expression" dxfId="705" priority="692">
      <formula>F60=""</formula>
    </cfRule>
  </conditionalFormatting>
  <conditionalFormatting sqref="F61">
    <cfRule type="expression" dxfId="704" priority="691">
      <formula>F61=""</formula>
    </cfRule>
  </conditionalFormatting>
  <conditionalFormatting sqref="F62">
    <cfRule type="expression" dxfId="703" priority="690">
      <formula>F62=""</formula>
    </cfRule>
  </conditionalFormatting>
  <conditionalFormatting sqref="F63">
    <cfRule type="expression" dxfId="702" priority="689">
      <formula>F63=""</formula>
    </cfRule>
  </conditionalFormatting>
  <conditionalFormatting sqref="G60">
    <cfRule type="expression" dxfId="701" priority="688">
      <formula>G60=""</formula>
    </cfRule>
  </conditionalFormatting>
  <conditionalFormatting sqref="H60">
    <cfRule type="expression" dxfId="700" priority="687">
      <formula>H60=""</formula>
    </cfRule>
  </conditionalFormatting>
  <conditionalFormatting sqref="I60">
    <cfRule type="expression" dxfId="699" priority="686">
      <formula>I60=""</formula>
    </cfRule>
  </conditionalFormatting>
  <conditionalFormatting sqref="J60">
    <cfRule type="expression" dxfId="698" priority="685">
      <formula>J60=""</formula>
    </cfRule>
  </conditionalFormatting>
  <conditionalFormatting sqref="K60">
    <cfRule type="expression" dxfId="697" priority="684">
      <formula>K60=""</formula>
    </cfRule>
  </conditionalFormatting>
  <conditionalFormatting sqref="D60">
    <cfRule type="expression" dxfId="696" priority="683">
      <formula>D60=""</formula>
    </cfRule>
  </conditionalFormatting>
  <conditionalFormatting sqref="C64">
    <cfRule type="expression" dxfId="695" priority="682">
      <formula>C64=""</formula>
    </cfRule>
  </conditionalFormatting>
  <conditionalFormatting sqref="E64">
    <cfRule type="expression" dxfId="694" priority="681">
      <formula>E64=""</formula>
    </cfRule>
  </conditionalFormatting>
  <conditionalFormatting sqref="F64">
    <cfRule type="expression" dxfId="693" priority="680">
      <formula>F64=""</formula>
    </cfRule>
  </conditionalFormatting>
  <conditionalFormatting sqref="F65">
    <cfRule type="expression" dxfId="692" priority="679">
      <formula>F65=""</formula>
    </cfRule>
  </conditionalFormatting>
  <conditionalFormatting sqref="F66">
    <cfRule type="expression" dxfId="691" priority="678">
      <formula>F66=""</formula>
    </cfRule>
  </conditionalFormatting>
  <conditionalFormatting sqref="F67">
    <cfRule type="expression" dxfId="690" priority="677">
      <formula>F67=""</formula>
    </cfRule>
  </conditionalFormatting>
  <conditionalFormatting sqref="G64">
    <cfRule type="expression" dxfId="689" priority="676">
      <formula>G64=""</formula>
    </cfRule>
  </conditionalFormatting>
  <conditionalFormatting sqref="H64">
    <cfRule type="expression" dxfId="688" priority="675">
      <formula>H64=""</formula>
    </cfRule>
  </conditionalFormatting>
  <conditionalFormatting sqref="I64">
    <cfRule type="expression" dxfId="687" priority="674">
      <formula>I64=""</formula>
    </cfRule>
  </conditionalFormatting>
  <conditionalFormatting sqref="J64">
    <cfRule type="expression" dxfId="686" priority="673">
      <formula>J64=""</formula>
    </cfRule>
  </conditionalFormatting>
  <conditionalFormatting sqref="K64">
    <cfRule type="expression" dxfId="685" priority="672">
      <formula>K64=""</formula>
    </cfRule>
  </conditionalFormatting>
  <conditionalFormatting sqref="D64">
    <cfRule type="expression" dxfId="684" priority="671">
      <formula>D64=""</formula>
    </cfRule>
  </conditionalFormatting>
  <conditionalFormatting sqref="C68">
    <cfRule type="expression" dxfId="683" priority="670">
      <formula>C68=""</formula>
    </cfRule>
  </conditionalFormatting>
  <conditionalFormatting sqref="E68">
    <cfRule type="expression" dxfId="682" priority="669">
      <formula>E68=""</formula>
    </cfRule>
  </conditionalFormatting>
  <conditionalFormatting sqref="F68">
    <cfRule type="expression" dxfId="681" priority="668">
      <formula>F68=""</formula>
    </cfRule>
  </conditionalFormatting>
  <conditionalFormatting sqref="F69">
    <cfRule type="expression" dxfId="680" priority="667">
      <formula>F69=""</formula>
    </cfRule>
  </conditionalFormatting>
  <conditionalFormatting sqref="F70">
    <cfRule type="expression" dxfId="679" priority="666">
      <formula>F70=""</formula>
    </cfRule>
  </conditionalFormatting>
  <conditionalFormatting sqref="F71">
    <cfRule type="expression" dxfId="678" priority="665">
      <formula>F71=""</formula>
    </cfRule>
  </conditionalFormatting>
  <conditionalFormatting sqref="G68">
    <cfRule type="expression" dxfId="677" priority="664">
      <formula>G68=""</formula>
    </cfRule>
  </conditionalFormatting>
  <conditionalFormatting sqref="H68">
    <cfRule type="expression" dxfId="676" priority="663">
      <formula>H68=""</formula>
    </cfRule>
  </conditionalFormatting>
  <conditionalFormatting sqref="I68">
    <cfRule type="expression" dxfId="675" priority="662">
      <formula>I68=""</formula>
    </cfRule>
  </conditionalFormatting>
  <conditionalFormatting sqref="J68">
    <cfRule type="expression" dxfId="674" priority="661">
      <formula>J68=""</formula>
    </cfRule>
  </conditionalFormatting>
  <conditionalFormatting sqref="K68">
    <cfRule type="expression" dxfId="673" priority="660">
      <formula>K68=""</formula>
    </cfRule>
  </conditionalFormatting>
  <conditionalFormatting sqref="D68">
    <cfRule type="expression" dxfId="672" priority="659">
      <formula>D68=""</formula>
    </cfRule>
  </conditionalFormatting>
  <conditionalFormatting sqref="C72">
    <cfRule type="expression" dxfId="671" priority="658">
      <formula>C72=""</formula>
    </cfRule>
  </conditionalFormatting>
  <conditionalFormatting sqref="E72">
    <cfRule type="expression" dxfId="670" priority="657">
      <formula>E72=""</formula>
    </cfRule>
  </conditionalFormatting>
  <conditionalFormatting sqref="F72">
    <cfRule type="expression" dxfId="669" priority="656">
      <formula>F72=""</formula>
    </cfRule>
  </conditionalFormatting>
  <conditionalFormatting sqref="F73">
    <cfRule type="expression" dxfId="668" priority="655">
      <formula>F73=""</formula>
    </cfRule>
  </conditionalFormatting>
  <conditionalFormatting sqref="F74">
    <cfRule type="expression" dxfId="667" priority="654">
      <formula>F74=""</formula>
    </cfRule>
  </conditionalFormatting>
  <conditionalFormatting sqref="F75">
    <cfRule type="expression" dxfId="666" priority="653">
      <formula>F75=""</formula>
    </cfRule>
  </conditionalFormatting>
  <conditionalFormatting sqref="G72">
    <cfRule type="expression" dxfId="665" priority="652">
      <formula>G72=""</formula>
    </cfRule>
  </conditionalFormatting>
  <conditionalFormatting sqref="H72">
    <cfRule type="expression" dxfId="664" priority="651">
      <formula>H72=""</formula>
    </cfRule>
  </conditionalFormatting>
  <conditionalFormatting sqref="I72">
    <cfRule type="expression" dxfId="663" priority="650">
      <formula>I72=""</formula>
    </cfRule>
  </conditionalFormatting>
  <conditionalFormatting sqref="J72">
    <cfRule type="expression" dxfId="662" priority="649">
      <formula>J72=""</formula>
    </cfRule>
  </conditionalFormatting>
  <conditionalFormatting sqref="K72">
    <cfRule type="expression" dxfId="661" priority="648">
      <formula>K72=""</formula>
    </cfRule>
  </conditionalFormatting>
  <conditionalFormatting sqref="D72">
    <cfRule type="expression" dxfId="660" priority="647">
      <formula>D72=""</formula>
    </cfRule>
  </conditionalFormatting>
  <conditionalFormatting sqref="C76">
    <cfRule type="expression" dxfId="659" priority="646">
      <formula>C76=""</formula>
    </cfRule>
  </conditionalFormatting>
  <conditionalFormatting sqref="E76">
    <cfRule type="expression" dxfId="658" priority="645">
      <formula>E76=""</formula>
    </cfRule>
  </conditionalFormatting>
  <conditionalFormatting sqref="F76">
    <cfRule type="expression" dxfId="657" priority="644">
      <formula>F76=""</formula>
    </cfRule>
  </conditionalFormatting>
  <conditionalFormatting sqref="F77">
    <cfRule type="expression" dxfId="656" priority="643">
      <formula>F77=""</formula>
    </cfRule>
  </conditionalFormatting>
  <conditionalFormatting sqref="F78">
    <cfRule type="expression" dxfId="655" priority="642">
      <formula>F78=""</formula>
    </cfRule>
  </conditionalFormatting>
  <conditionalFormatting sqref="F79">
    <cfRule type="expression" dxfId="654" priority="641">
      <formula>F79=""</formula>
    </cfRule>
  </conditionalFormatting>
  <conditionalFormatting sqref="G76">
    <cfRule type="expression" dxfId="653" priority="640">
      <formula>G76=""</formula>
    </cfRule>
  </conditionalFormatting>
  <conditionalFormatting sqref="H76">
    <cfRule type="expression" dxfId="652" priority="639">
      <formula>H76=""</formula>
    </cfRule>
  </conditionalFormatting>
  <conditionalFormatting sqref="I76">
    <cfRule type="expression" dxfId="651" priority="638">
      <formula>I76=""</formula>
    </cfRule>
  </conditionalFormatting>
  <conditionalFormatting sqref="J76">
    <cfRule type="expression" dxfId="650" priority="637">
      <formula>J76=""</formula>
    </cfRule>
  </conditionalFormatting>
  <conditionalFormatting sqref="K76">
    <cfRule type="expression" dxfId="649" priority="636">
      <formula>K76=""</formula>
    </cfRule>
  </conditionalFormatting>
  <conditionalFormatting sqref="D76">
    <cfRule type="expression" dxfId="648" priority="635">
      <formula>D76=""</formula>
    </cfRule>
  </conditionalFormatting>
  <conditionalFormatting sqref="C80">
    <cfRule type="expression" dxfId="647" priority="634">
      <formula>C80=""</formula>
    </cfRule>
  </conditionalFormatting>
  <conditionalFormatting sqref="E80">
    <cfRule type="expression" dxfId="646" priority="633">
      <formula>E80=""</formula>
    </cfRule>
  </conditionalFormatting>
  <conditionalFormatting sqref="F80">
    <cfRule type="expression" dxfId="645" priority="632">
      <formula>F80=""</formula>
    </cfRule>
  </conditionalFormatting>
  <conditionalFormatting sqref="F81">
    <cfRule type="expression" dxfId="644" priority="631">
      <formula>F81=""</formula>
    </cfRule>
  </conditionalFormatting>
  <conditionalFormatting sqref="F82">
    <cfRule type="expression" dxfId="643" priority="630">
      <formula>F82=""</formula>
    </cfRule>
  </conditionalFormatting>
  <conditionalFormatting sqref="F83">
    <cfRule type="expression" dxfId="642" priority="629">
      <formula>F83=""</formula>
    </cfRule>
  </conditionalFormatting>
  <conditionalFormatting sqref="G80">
    <cfRule type="expression" dxfId="641" priority="628">
      <formula>G80=""</formula>
    </cfRule>
  </conditionalFormatting>
  <conditionalFormatting sqref="H80">
    <cfRule type="expression" dxfId="640" priority="627">
      <formula>H80=""</formula>
    </cfRule>
  </conditionalFormatting>
  <conditionalFormatting sqref="I80">
    <cfRule type="expression" dxfId="639" priority="626">
      <formula>I80=""</formula>
    </cfRule>
  </conditionalFormatting>
  <conditionalFormatting sqref="J80">
    <cfRule type="expression" dxfId="638" priority="625">
      <formula>J80=""</formula>
    </cfRule>
  </conditionalFormatting>
  <conditionalFormatting sqref="K80">
    <cfRule type="expression" dxfId="637" priority="624">
      <formula>K80=""</formula>
    </cfRule>
  </conditionalFormatting>
  <conditionalFormatting sqref="D80">
    <cfRule type="expression" dxfId="636" priority="623">
      <formula>D80=""</formula>
    </cfRule>
  </conditionalFormatting>
  <conditionalFormatting sqref="C84">
    <cfRule type="expression" dxfId="635" priority="622">
      <formula>C84=""</formula>
    </cfRule>
  </conditionalFormatting>
  <conditionalFormatting sqref="E84">
    <cfRule type="expression" dxfId="634" priority="621">
      <formula>E84=""</formula>
    </cfRule>
  </conditionalFormatting>
  <conditionalFormatting sqref="F84">
    <cfRule type="expression" dxfId="633" priority="620">
      <formula>F84=""</formula>
    </cfRule>
  </conditionalFormatting>
  <conditionalFormatting sqref="F85">
    <cfRule type="expression" dxfId="632" priority="619">
      <formula>F85=""</formula>
    </cfRule>
  </conditionalFormatting>
  <conditionalFormatting sqref="F86">
    <cfRule type="expression" dxfId="631" priority="618">
      <formula>F86=""</formula>
    </cfRule>
  </conditionalFormatting>
  <conditionalFormatting sqref="F87">
    <cfRule type="expression" dxfId="630" priority="617">
      <formula>F87=""</formula>
    </cfRule>
  </conditionalFormatting>
  <conditionalFormatting sqref="G84">
    <cfRule type="expression" dxfId="629" priority="616">
      <formula>G84=""</formula>
    </cfRule>
  </conditionalFormatting>
  <conditionalFormatting sqref="H84">
    <cfRule type="expression" dxfId="628" priority="615">
      <formula>H84=""</formula>
    </cfRule>
  </conditionalFormatting>
  <conditionalFormatting sqref="I84">
    <cfRule type="expression" dxfId="627" priority="614">
      <formula>I84=""</formula>
    </cfRule>
  </conditionalFormatting>
  <conditionalFormatting sqref="J84">
    <cfRule type="expression" dxfId="626" priority="613">
      <formula>J84=""</formula>
    </cfRule>
  </conditionalFormatting>
  <conditionalFormatting sqref="K84">
    <cfRule type="expression" dxfId="625" priority="612">
      <formula>K84=""</formula>
    </cfRule>
  </conditionalFormatting>
  <conditionalFormatting sqref="D84">
    <cfRule type="expression" dxfId="624" priority="611">
      <formula>D84=""</formula>
    </cfRule>
  </conditionalFormatting>
  <conditionalFormatting sqref="C88">
    <cfRule type="expression" dxfId="623" priority="610">
      <formula>C88=""</formula>
    </cfRule>
  </conditionalFormatting>
  <conditionalFormatting sqref="E88">
    <cfRule type="expression" dxfId="622" priority="609">
      <formula>E88=""</formula>
    </cfRule>
  </conditionalFormatting>
  <conditionalFormatting sqref="F88">
    <cfRule type="expression" dxfId="621" priority="608">
      <formula>F88=""</formula>
    </cfRule>
  </conditionalFormatting>
  <conditionalFormatting sqref="F89">
    <cfRule type="expression" dxfId="620" priority="607">
      <formula>F89=""</formula>
    </cfRule>
  </conditionalFormatting>
  <conditionalFormatting sqref="F90">
    <cfRule type="expression" dxfId="619" priority="606">
      <formula>F90=""</formula>
    </cfRule>
  </conditionalFormatting>
  <conditionalFormatting sqref="F91">
    <cfRule type="expression" dxfId="618" priority="605">
      <formula>F91=""</formula>
    </cfRule>
  </conditionalFormatting>
  <conditionalFormatting sqref="G88">
    <cfRule type="expression" dxfId="617" priority="604">
      <formula>G88=""</formula>
    </cfRule>
  </conditionalFormatting>
  <conditionalFormatting sqref="H88">
    <cfRule type="expression" dxfId="616" priority="603">
      <formula>H88=""</formula>
    </cfRule>
  </conditionalFormatting>
  <conditionalFormatting sqref="I88">
    <cfRule type="expression" dxfId="615" priority="602">
      <formula>I88=""</formula>
    </cfRule>
  </conditionalFormatting>
  <conditionalFormatting sqref="J88">
    <cfRule type="expression" dxfId="614" priority="601">
      <formula>J88=""</formula>
    </cfRule>
  </conditionalFormatting>
  <conditionalFormatting sqref="K88">
    <cfRule type="expression" dxfId="613" priority="600">
      <formula>K88=""</formula>
    </cfRule>
  </conditionalFormatting>
  <conditionalFormatting sqref="D88">
    <cfRule type="expression" dxfId="612" priority="599">
      <formula>D88=""</formula>
    </cfRule>
  </conditionalFormatting>
  <conditionalFormatting sqref="C92">
    <cfRule type="expression" dxfId="611" priority="598">
      <formula>C92=""</formula>
    </cfRule>
  </conditionalFormatting>
  <conditionalFormatting sqref="E92">
    <cfRule type="expression" dxfId="610" priority="597">
      <formula>E92=""</formula>
    </cfRule>
  </conditionalFormatting>
  <conditionalFormatting sqref="F92">
    <cfRule type="expression" dxfId="609" priority="596">
      <formula>F92=""</formula>
    </cfRule>
  </conditionalFormatting>
  <conditionalFormatting sqref="F93">
    <cfRule type="expression" dxfId="608" priority="595">
      <formula>F93=""</formula>
    </cfRule>
  </conditionalFormatting>
  <conditionalFormatting sqref="F94">
    <cfRule type="expression" dxfId="607" priority="594">
      <formula>F94=""</formula>
    </cfRule>
  </conditionalFormatting>
  <conditionalFormatting sqref="F95">
    <cfRule type="expression" dxfId="606" priority="593">
      <formula>F95=""</formula>
    </cfRule>
  </conditionalFormatting>
  <conditionalFormatting sqref="G92">
    <cfRule type="expression" dxfId="605" priority="592">
      <formula>G92=""</formula>
    </cfRule>
  </conditionalFormatting>
  <conditionalFormatting sqref="H92">
    <cfRule type="expression" dxfId="604" priority="591">
      <formula>H92=""</formula>
    </cfRule>
  </conditionalFormatting>
  <conditionalFormatting sqref="I92">
    <cfRule type="expression" dxfId="603" priority="590">
      <formula>I92=""</formula>
    </cfRule>
  </conditionalFormatting>
  <conditionalFormatting sqref="J92">
    <cfRule type="expression" dxfId="602" priority="589">
      <formula>J92=""</formula>
    </cfRule>
  </conditionalFormatting>
  <conditionalFormatting sqref="K92">
    <cfRule type="expression" dxfId="601" priority="588">
      <formula>K92=""</formula>
    </cfRule>
  </conditionalFormatting>
  <conditionalFormatting sqref="D92">
    <cfRule type="expression" dxfId="600" priority="587">
      <formula>D92=""</formula>
    </cfRule>
  </conditionalFormatting>
  <conditionalFormatting sqref="C96">
    <cfRule type="expression" dxfId="599" priority="586">
      <formula>C96=""</formula>
    </cfRule>
  </conditionalFormatting>
  <conditionalFormatting sqref="E96">
    <cfRule type="expression" dxfId="598" priority="585">
      <formula>E96=""</formula>
    </cfRule>
  </conditionalFormatting>
  <conditionalFormatting sqref="F96">
    <cfRule type="expression" dxfId="597" priority="584">
      <formula>F96=""</formula>
    </cfRule>
  </conditionalFormatting>
  <conditionalFormatting sqref="F97">
    <cfRule type="expression" dxfId="596" priority="583">
      <formula>F97=""</formula>
    </cfRule>
  </conditionalFormatting>
  <conditionalFormatting sqref="F98">
    <cfRule type="expression" dxfId="595" priority="582">
      <formula>F98=""</formula>
    </cfRule>
  </conditionalFormatting>
  <conditionalFormatting sqref="F99">
    <cfRule type="expression" dxfId="594" priority="581">
      <formula>F99=""</formula>
    </cfRule>
  </conditionalFormatting>
  <conditionalFormatting sqref="G96">
    <cfRule type="expression" dxfId="593" priority="580">
      <formula>G96=""</formula>
    </cfRule>
  </conditionalFormatting>
  <conditionalFormatting sqref="H96">
    <cfRule type="expression" dxfId="592" priority="579">
      <formula>H96=""</formula>
    </cfRule>
  </conditionalFormatting>
  <conditionalFormatting sqref="I96">
    <cfRule type="expression" dxfId="591" priority="578">
      <formula>I96=""</formula>
    </cfRule>
  </conditionalFormatting>
  <conditionalFormatting sqref="J96">
    <cfRule type="expression" dxfId="590" priority="577">
      <formula>J96=""</formula>
    </cfRule>
  </conditionalFormatting>
  <conditionalFormatting sqref="K96">
    <cfRule type="expression" dxfId="589" priority="576">
      <formula>K96=""</formula>
    </cfRule>
  </conditionalFormatting>
  <conditionalFormatting sqref="D96">
    <cfRule type="expression" dxfId="588" priority="575">
      <formula>D96=""</formula>
    </cfRule>
  </conditionalFormatting>
  <conditionalFormatting sqref="C100">
    <cfRule type="expression" dxfId="587" priority="574">
      <formula>C100=""</formula>
    </cfRule>
  </conditionalFormatting>
  <conditionalFormatting sqref="E100">
    <cfRule type="expression" dxfId="586" priority="573">
      <formula>E100=""</formula>
    </cfRule>
  </conditionalFormatting>
  <conditionalFormatting sqref="F100">
    <cfRule type="expression" dxfId="585" priority="572">
      <formula>F100=""</formula>
    </cfRule>
  </conditionalFormatting>
  <conditionalFormatting sqref="F101">
    <cfRule type="expression" dxfId="584" priority="571">
      <formula>F101=""</formula>
    </cfRule>
  </conditionalFormatting>
  <conditionalFormatting sqref="F102">
    <cfRule type="expression" dxfId="583" priority="570">
      <formula>F102=""</formula>
    </cfRule>
  </conditionalFormatting>
  <conditionalFormatting sqref="F103">
    <cfRule type="expression" dxfId="582" priority="569">
      <formula>F103=""</formula>
    </cfRule>
  </conditionalFormatting>
  <conditionalFormatting sqref="G100">
    <cfRule type="expression" dxfId="581" priority="568">
      <formula>G100=""</formula>
    </cfRule>
  </conditionalFormatting>
  <conditionalFormatting sqref="H100">
    <cfRule type="expression" dxfId="580" priority="567">
      <formula>H100=""</formula>
    </cfRule>
  </conditionalFormatting>
  <conditionalFormatting sqref="I100">
    <cfRule type="expression" dxfId="579" priority="566">
      <formula>I100=""</formula>
    </cfRule>
  </conditionalFormatting>
  <conditionalFormatting sqref="J100">
    <cfRule type="expression" dxfId="578" priority="565">
      <formula>J100=""</formula>
    </cfRule>
  </conditionalFormatting>
  <conditionalFormatting sqref="K100">
    <cfRule type="expression" dxfId="577" priority="564">
      <formula>K100=""</formula>
    </cfRule>
  </conditionalFormatting>
  <conditionalFormatting sqref="D100">
    <cfRule type="expression" dxfId="576" priority="563">
      <formula>D100=""</formula>
    </cfRule>
  </conditionalFormatting>
  <conditionalFormatting sqref="C104">
    <cfRule type="expression" dxfId="575" priority="562">
      <formula>C104=""</formula>
    </cfRule>
  </conditionalFormatting>
  <conditionalFormatting sqref="E104">
    <cfRule type="expression" dxfId="574" priority="561">
      <formula>E104=""</formula>
    </cfRule>
  </conditionalFormatting>
  <conditionalFormatting sqref="F104">
    <cfRule type="expression" dxfId="573" priority="560">
      <formula>F104=""</formula>
    </cfRule>
  </conditionalFormatting>
  <conditionalFormatting sqref="F105">
    <cfRule type="expression" dxfId="572" priority="559">
      <formula>F105=""</formula>
    </cfRule>
  </conditionalFormatting>
  <conditionalFormatting sqref="F106">
    <cfRule type="expression" dxfId="571" priority="558">
      <formula>F106=""</formula>
    </cfRule>
  </conditionalFormatting>
  <conditionalFormatting sqref="F107">
    <cfRule type="expression" dxfId="570" priority="557">
      <formula>F107=""</formula>
    </cfRule>
  </conditionalFormatting>
  <conditionalFormatting sqref="G104">
    <cfRule type="expression" dxfId="569" priority="556">
      <formula>G104=""</formula>
    </cfRule>
  </conditionalFormatting>
  <conditionalFormatting sqref="H104">
    <cfRule type="expression" dxfId="568" priority="555">
      <formula>H104=""</formula>
    </cfRule>
  </conditionalFormatting>
  <conditionalFormatting sqref="I104">
    <cfRule type="expression" dxfId="567" priority="554">
      <formula>I104=""</formula>
    </cfRule>
  </conditionalFormatting>
  <conditionalFormatting sqref="J104">
    <cfRule type="expression" dxfId="566" priority="553">
      <formula>J104=""</formula>
    </cfRule>
  </conditionalFormatting>
  <conditionalFormatting sqref="K104">
    <cfRule type="expression" dxfId="565" priority="552">
      <formula>K104=""</formula>
    </cfRule>
  </conditionalFormatting>
  <conditionalFormatting sqref="D104">
    <cfRule type="expression" dxfId="564" priority="551">
      <formula>D104=""</formula>
    </cfRule>
  </conditionalFormatting>
  <conditionalFormatting sqref="C108">
    <cfRule type="expression" dxfId="563" priority="550">
      <formula>C108=""</formula>
    </cfRule>
  </conditionalFormatting>
  <conditionalFormatting sqref="E108">
    <cfRule type="expression" dxfId="562" priority="549">
      <formula>E108=""</formula>
    </cfRule>
  </conditionalFormatting>
  <conditionalFormatting sqref="F108">
    <cfRule type="expression" dxfId="561" priority="548">
      <formula>F108=""</formula>
    </cfRule>
  </conditionalFormatting>
  <conditionalFormatting sqref="F109">
    <cfRule type="expression" dxfId="560" priority="547">
      <formula>F109=""</formula>
    </cfRule>
  </conditionalFormatting>
  <conditionalFormatting sqref="F110">
    <cfRule type="expression" dxfId="559" priority="546">
      <formula>F110=""</formula>
    </cfRule>
  </conditionalFormatting>
  <conditionalFormatting sqref="F111">
    <cfRule type="expression" dxfId="558" priority="545">
      <formula>F111=""</formula>
    </cfRule>
  </conditionalFormatting>
  <conditionalFormatting sqref="G108">
    <cfRule type="expression" dxfId="557" priority="544">
      <formula>G108=""</formula>
    </cfRule>
  </conditionalFormatting>
  <conditionalFormatting sqref="H108">
    <cfRule type="expression" dxfId="556" priority="543">
      <formula>H108=""</formula>
    </cfRule>
  </conditionalFormatting>
  <conditionalFormatting sqref="I108">
    <cfRule type="expression" dxfId="555" priority="542">
      <formula>I108=""</formula>
    </cfRule>
  </conditionalFormatting>
  <conditionalFormatting sqref="J108">
    <cfRule type="expression" dxfId="554" priority="541">
      <formula>J108=""</formula>
    </cfRule>
  </conditionalFormatting>
  <conditionalFormatting sqref="K108">
    <cfRule type="expression" dxfId="553" priority="540">
      <formula>K108=""</formula>
    </cfRule>
  </conditionalFormatting>
  <conditionalFormatting sqref="D108">
    <cfRule type="expression" dxfId="552" priority="539">
      <formula>D108=""</formula>
    </cfRule>
  </conditionalFormatting>
  <conditionalFormatting sqref="C112">
    <cfRule type="expression" dxfId="551" priority="538">
      <formula>C112=""</formula>
    </cfRule>
  </conditionalFormatting>
  <conditionalFormatting sqref="F112">
    <cfRule type="expression" dxfId="550" priority="537">
      <formula>F112="Doplnit název dílu a ve sloupci C číslo dílu"</formula>
    </cfRule>
  </conditionalFormatting>
  <conditionalFormatting sqref="C113">
    <cfRule type="expression" dxfId="549" priority="536">
      <formula>C113=""</formula>
    </cfRule>
  </conditionalFormatting>
  <conditionalFormatting sqref="F113">
    <cfRule type="expression" dxfId="548" priority="535">
      <formula>F113="Doplnit název dílu a ve sloupci C číslo dílu"</formula>
    </cfRule>
  </conditionalFormatting>
  <conditionalFormatting sqref="C114">
    <cfRule type="expression" dxfId="547" priority="534">
      <formula>C114=""</formula>
    </cfRule>
  </conditionalFormatting>
  <conditionalFormatting sqref="E114">
    <cfRule type="expression" dxfId="546" priority="533">
      <formula>E114=""</formula>
    </cfRule>
  </conditionalFormatting>
  <conditionalFormatting sqref="F114">
    <cfRule type="expression" dxfId="545" priority="532">
      <formula>F114=""</formula>
    </cfRule>
  </conditionalFormatting>
  <conditionalFormatting sqref="F115">
    <cfRule type="expression" dxfId="544" priority="531">
      <formula>F115=""</formula>
    </cfRule>
  </conditionalFormatting>
  <conditionalFormatting sqref="F116">
    <cfRule type="expression" dxfId="543" priority="530">
      <formula>F116=""</formula>
    </cfRule>
  </conditionalFormatting>
  <conditionalFormatting sqref="F117">
    <cfRule type="expression" dxfId="542" priority="529">
      <formula>F117=""</formula>
    </cfRule>
  </conditionalFormatting>
  <conditionalFormatting sqref="G114">
    <cfRule type="expression" dxfId="541" priority="528">
      <formula>G114=""</formula>
    </cfRule>
  </conditionalFormatting>
  <conditionalFormatting sqref="H114">
    <cfRule type="expression" dxfId="540" priority="527">
      <formula>H114=""</formula>
    </cfRule>
  </conditionalFormatting>
  <conditionalFormatting sqref="I114">
    <cfRule type="expression" dxfId="539" priority="526">
      <formula>I114=""</formula>
    </cfRule>
  </conditionalFormatting>
  <conditionalFormatting sqref="J114">
    <cfRule type="expression" dxfId="538" priority="525">
      <formula>J114=""</formula>
    </cfRule>
  </conditionalFormatting>
  <conditionalFormatting sqref="K114">
    <cfRule type="expression" dxfId="537" priority="524">
      <formula>K114=""</formula>
    </cfRule>
  </conditionalFormatting>
  <conditionalFormatting sqref="D114">
    <cfRule type="expression" dxfId="536" priority="523">
      <formula>D114=""</formula>
    </cfRule>
  </conditionalFormatting>
  <conditionalFormatting sqref="C118">
    <cfRule type="expression" dxfId="535" priority="522">
      <formula>C118=""</formula>
    </cfRule>
  </conditionalFormatting>
  <conditionalFormatting sqref="E118">
    <cfRule type="expression" dxfId="534" priority="521">
      <formula>E118=""</formula>
    </cfRule>
  </conditionalFormatting>
  <conditionalFormatting sqref="F118">
    <cfRule type="expression" dxfId="533" priority="520">
      <formula>F118=""</formula>
    </cfRule>
  </conditionalFormatting>
  <conditionalFormatting sqref="F119">
    <cfRule type="expression" dxfId="532" priority="519">
      <formula>F119=""</formula>
    </cfRule>
  </conditionalFormatting>
  <conditionalFormatting sqref="F120">
    <cfRule type="expression" dxfId="531" priority="518">
      <formula>F120=""</formula>
    </cfRule>
  </conditionalFormatting>
  <conditionalFormatting sqref="F121">
    <cfRule type="expression" dxfId="530" priority="517">
      <formula>F121=""</formula>
    </cfRule>
  </conditionalFormatting>
  <conditionalFormatting sqref="G118">
    <cfRule type="expression" dxfId="529" priority="516">
      <formula>G118=""</formula>
    </cfRule>
  </conditionalFormatting>
  <conditionalFormatting sqref="H118">
    <cfRule type="expression" dxfId="528" priority="515">
      <formula>H118=""</formula>
    </cfRule>
  </conditionalFormatting>
  <conditionalFormatting sqref="I118">
    <cfRule type="expression" dxfId="527" priority="514">
      <formula>I118=""</formula>
    </cfRule>
  </conditionalFormatting>
  <conditionalFormatting sqref="J118">
    <cfRule type="expression" dxfId="526" priority="513">
      <formula>J118=""</formula>
    </cfRule>
  </conditionalFormatting>
  <conditionalFormatting sqref="K118">
    <cfRule type="expression" dxfId="525" priority="512">
      <formula>K118=""</formula>
    </cfRule>
  </conditionalFormatting>
  <conditionalFormatting sqref="D118">
    <cfRule type="expression" dxfId="524" priority="511">
      <formula>D118=""</formula>
    </cfRule>
  </conditionalFormatting>
  <conditionalFormatting sqref="C122">
    <cfRule type="expression" dxfId="523" priority="510">
      <formula>C122=""</formula>
    </cfRule>
  </conditionalFormatting>
  <conditionalFormatting sqref="E122">
    <cfRule type="expression" dxfId="522" priority="509">
      <formula>E122=""</formula>
    </cfRule>
  </conditionalFormatting>
  <conditionalFormatting sqref="F122">
    <cfRule type="expression" dxfId="521" priority="508">
      <formula>F122=""</formula>
    </cfRule>
  </conditionalFormatting>
  <conditionalFormatting sqref="F123">
    <cfRule type="expression" dxfId="520" priority="507">
      <formula>F123=""</formula>
    </cfRule>
  </conditionalFormatting>
  <conditionalFormatting sqref="F124">
    <cfRule type="expression" dxfId="519" priority="506">
      <formula>F124=""</formula>
    </cfRule>
  </conditionalFormatting>
  <conditionalFormatting sqref="F125">
    <cfRule type="expression" dxfId="518" priority="505">
      <formula>F125=""</formula>
    </cfRule>
  </conditionalFormatting>
  <conditionalFormatting sqref="G122">
    <cfRule type="expression" dxfId="517" priority="504">
      <formula>G122=""</formula>
    </cfRule>
  </conditionalFormatting>
  <conditionalFormatting sqref="H122">
    <cfRule type="expression" dxfId="516" priority="503">
      <formula>H122=""</formula>
    </cfRule>
  </conditionalFormatting>
  <conditionalFormatting sqref="I122">
    <cfRule type="expression" dxfId="515" priority="502">
      <formula>I122=""</formula>
    </cfRule>
  </conditionalFormatting>
  <conditionalFormatting sqref="J122">
    <cfRule type="expression" dxfId="514" priority="501">
      <formula>J122=""</formula>
    </cfRule>
  </conditionalFormatting>
  <conditionalFormatting sqref="K122">
    <cfRule type="expression" dxfId="513" priority="500">
      <formula>K122=""</formula>
    </cfRule>
  </conditionalFormatting>
  <conditionalFormatting sqref="D122">
    <cfRule type="expression" dxfId="512" priority="499">
      <formula>D122=""</formula>
    </cfRule>
  </conditionalFormatting>
  <conditionalFormatting sqref="C126">
    <cfRule type="expression" dxfId="511" priority="498">
      <formula>C126=""</formula>
    </cfRule>
  </conditionalFormatting>
  <conditionalFormatting sqref="F126">
    <cfRule type="expression" dxfId="510" priority="497">
      <formula>F126="Doplnit název dílu a ve sloupci C číslo dílu"</formula>
    </cfRule>
  </conditionalFormatting>
  <conditionalFormatting sqref="C127">
    <cfRule type="expression" dxfId="509" priority="496">
      <formula>C127=""</formula>
    </cfRule>
  </conditionalFormatting>
  <conditionalFormatting sqref="F127">
    <cfRule type="expression" dxfId="508" priority="495">
      <formula>F127="Doplnit název dílu a ve sloupci C číslo dílu"</formula>
    </cfRule>
  </conditionalFormatting>
  <conditionalFormatting sqref="C128">
    <cfRule type="expression" dxfId="507" priority="494">
      <formula>C128=""</formula>
    </cfRule>
  </conditionalFormatting>
  <conditionalFormatting sqref="E128">
    <cfRule type="expression" dxfId="506" priority="493">
      <formula>E128=""</formula>
    </cfRule>
  </conditionalFormatting>
  <conditionalFormatting sqref="F128">
    <cfRule type="expression" dxfId="505" priority="492">
      <formula>F128=""</formula>
    </cfRule>
  </conditionalFormatting>
  <conditionalFormatting sqref="F129">
    <cfRule type="expression" dxfId="504" priority="491">
      <formula>F129=""</formula>
    </cfRule>
  </conditionalFormatting>
  <conditionalFormatting sqref="F130">
    <cfRule type="expression" dxfId="503" priority="490">
      <formula>F130=""</formula>
    </cfRule>
  </conditionalFormatting>
  <conditionalFormatting sqref="F131">
    <cfRule type="expression" dxfId="502" priority="489">
      <formula>F131=""</formula>
    </cfRule>
  </conditionalFormatting>
  <conditionalFormatting sqref="G128">
    <cfRule type="expression" dxfId="501" priority="488">
      <formula>G128=""</formula>
    </cfRule>
  </conditionalFormatting>
  <conditionalFormatting sqref="H128">
    <cfRule type="expression" dxfId="500" priority="487">
      <formula>H128=""</formula>
    </cfRule>
  </conditionalFormatting>
  <conditionalFormatting sqref="I128">
    <cfRule type="expression" dxfId="499" priority="486">
      <formula>I128=""</formula>
    </cfRule>
  </conditionalFormatting>
  <conditionalFormatting sqref="J128">
    <cfRule type="expression" dxfId="498" priority="485">
      <formula>J128=""</formula>
    </cfRule>
  </conditionalFormatting>
  <conditionalFormatting sqref="K128">
    <cfRule type="expression" dxfId="497" priority="484">
      <formula>K128=""</formula>
    </cfRule>
  </conditionalFormatting>
  <conditionalFormatting sqref="D128">
    <cfRule type="expression" dxfId="496" priority="483">
      <formula>D128=""</formula>
    </cfRule>
  </conditionalFormatting>
  <conditionalFormatting sqref="C132">
    <cfRule type="expression" dxfId="495" priority="482">
      <formula>C132=""</formula>
    </cfRule>
  </conditionalFormatting>
  <conditionalFormatting sqref="E132">
    <cfRule type="expression" dxfId="494" priority="481">
      <formula>E132=""</formula>
    </cfRule>
  </conditionalFormatting>
  <conditionalFormatting sqref="F132">
    <cfRule type="expression" dxfId="493" priority="480">
      <formula>F132=""</formula>
    </cfRule>
  </conditionalFormatting>
  <conditionalFormatting sqref="F133">
    <cfRule type="expression" dxfId="492" priority="479">
      <formula>F133=""</formula>
    </cfRule>
  </conditionalFormatting>
  <conditionalFormatting sqref="F134">
    <cfRule type="expression" dxfId="491" priority="478">
      <formula>F134=""</formula>
    </cfRule>
  </conditionalFormatting>
  <conditionalFormatting sqref="F135">
    <cfRule type="expression" dxfId="490" priority="477">
      <formula>F135=""</formula>
    </cfRule>
  </conditionalFormatting>
  <conditionalFormatting sqref="G132">
    <cfRule type="expression" dxfId="489" priority="476">
      <formula>G132=""</formula>
    </cfRule>
  </conditionalFormatting>
  <conditionalFormatting sqref="H132">
    <cfRule type="expression" dxfId="488" priority="475">
      <formula>H132=""</formula>
    </cfRule>
  </conditionalFormatting>
  <conditionalFormatting sqref="I132">
    <cfRule type="expression" dxfId="487" priority="474">
      <formula>I132=""</formula>
    </cfRule>
  </conditionalFormatting>
  <conditionalFormatting sqref="J132">
    <cfRule type="expression" dxfId="486" priority="473">
      <formula>J132=""</formula>
    </cfRule>
  </conditionalFormatting>
  <conditionalFormatting sqref="K132">
    <cfRule type="expression" dxfId="485" priority="472">
      <formula>K132=""</formula>
    </cfRule>
  </conditionalFormatting>
  <conditionalFormatting sqref="D132">
    <cfRule type="expression" dxfId="484" priority="471">
      <formula>D132=""</formula>
    </cfRule>
  </conditionalFormatting>
  <conditionalFormatting sqref="C136">
    <cfRule type="expression" dxfId="483" priority="470">
      <formula>C136=""</formula>
    </cfRule>
  </conditionalFormatting>
  <conditionalFormatting sqref="E136">
    <cfRule type="expression" dxfId="482" priority="469">
      <formula>E136=""</formula>
    </cfRule>
  </conditionalFormatting>
  <conditionalFormatting sqref="F136">
    <cfRule type="expression" dxfId="481" priority="468">
      <formula>F136=""</formula>
    </cfRule>
  </conditionalFormatting>
  <conditionalFormatting sqref="F137">
    <cfRule type="expression" dxfId="480" priority="467">
      <formula>F137=""</formula>
    </cfRule>
  </conditionalFormatting>
  <conditionalFormatting sqref="F138">
    <cfRule type="expression" dxfId="479" priority="466">
      <formula>F138=""</formula>
    </cfRule>
  </conditionalFormatting>
  <conditionalFormatting sqref="F139">
    <cfRule type="expression" dxfId="478" priority="465">
      <formula>F139=""</formula>
    </cfRule>
  </conditionalFormatting>
  <conditionalFormatting sqref="G136">
    <cfRule type="expression" dxfId="477" priority="464">
      <formula>G136=""</formula>
    </cfRule>
  </conditionalFormatting>
  <conditionalFormatting sqref="H136">
    <cfRule type="expression" dxfId="476" priority="463">
      <formula>H136=""</formula>
    </cfRule>
  </conditionalFormatting>
  <conditionalFormatting sqref="I136">
    <cfRule type="expression" dxfId="475" priority="462">
      <formula>I136=""</formula>
    </cfRule>
  </conditionalFormatting>
  <conditionalFormatting sqref="J136">
    <cfRule type="expression" dxfId="474" priority="461">
      <formula>J136=""</formula>
    </cfRule>
  </conditionalFormatting>
  <conditionalFormatting sqref="K136">
    <cfRule type="expression" dxfId="473" priority="460">
      <formula>K136=""</formula>
    </cfRule>
  </conditionalFormatting>
  <conditionalFormatting sqref="D136">
    <cfRule type="expression" dxfId="472" priority="459">
      <formula>D136=""</formula>
    </cfRule>
  </conditionalFormatting>
  <conditionalFormatting sqref="C140">
    <cfRule type="expression" dxfId="471" priority="458">
      <formula>C140=""</formula>
    </cfRule>
  </conditionalFormatting>
  <conditionalFormatting sqref="F140">
    <cfRule type="expression" dxfId="470" priority="457">
      <formula>F140="Doplnit název dílu a ve sloupci C číslo dílu"</formula>
    </cfRule>
  </conditionalFormatting>
  <conditionalFormatting sqref="C141">
    <cfRule type="expression" dxfId="469" priority="456">
      <formula>C141=""</formula>
    </cfRule>
  </conditionalFormatting>
  <conditionalFormatting sqref="F141">
    <cfRule type="expression" dxfId="468" priority="455">
      <formula>F141="Doplnit název dílu a ve sloupci C číslo dílu"</formula>
    </cfRule>
  </conditionalFormatting>
  <conditionalFormatting sqref="C142">
    <cfRule type="expression" dxfId="467" priority="454">
      <formula>C142=""</formula>
    </cfRule>
  </conditionalFormatting>
  <conditionalFormatting sqref="E142">
    <cfRule type="expression" dxfId="466" priority="453">
      <formula>E142=""</formula>
    </cfRule>
  </conditionalFormatting>
  <conditionalFormatting sqref="F142">
    <cfRule type="expression" dxfId="465" priority="452">
      <formula>F142=""</formula>
    </cfRule>
  </conditionalFormatting>
  <conditionalFormatting sqref="F143">
    <cfRule type="expression" dxfId="464" priority="451">
      <formula>F143=""</formula>
    </cfRule>
  </conditionalFormatting>
  <conditionalFormatting sqref="F144">
    <cfRule type="expression" dxfId="463" priority="450">
      <formula>F144=""</formula>
    </cfRule>
  </conditionalFormatting>
  <conditionalFormatting sqref="F145">
    <cfRule type="expression" dxfId="462" priority="449">
      <formula>F145=""</formula>
    </cfRule>
  </conditionalFormatting>
  <conditionalFormatting sqref="G142">
    <cfRule type="expression" dxfId="461" priority="448">
      <formula>G142=""</formula>
    </cfRule>
  </conditionalFormatting>
  <conditionalFormatting sqref="H142">
    <cfRule type="expression" dxfId="460" priority="447">
      <formula>H142=""</formula>
    </cfRule>
  </conditionalFormatting>
  <conditionalFormatting sqref="I142">
    <cfRule type="expression" dxfId="459" priority="446">
      <formula>I142=""</formula>
    </cfRule>
  </conditionalFormatting>
  <conditionalFormatting sqref="J142">
    <cfRule type="expression" dxfId="458" priority="445">
      <formula>J142=""</formula>
    </cfRule>
  </conditionalFormatting>
  <conditionalFormatting sqref="K142">
    <cfRule type="expression" dxfId="457" priority="444">
      <formula>K142=""</formula>
    </cfRule>
  </conditionalFormatting>
  <conditionalFormatting sqref="D142">
    <cfRule type="expression" dxfId="456" priority="443">
      <formula>D142=""</formula>
    </cfRule>
  </conditionalFormatting>
  <conditionalFormatting sqref="C146">
    <cfRule type="expression" dxfId="455" priority="442">
      <formula>C146=""</formula>
    </cfRule>
  </conditionalFormatting>
  <conditionalFormatting sqref="E146">
    <cfRule type="expression" dxfId="454" priority="441">
      <formula>E146=""</formula>
    </cfRule>
  </conditionalFormatting>
  <conditionalFormatting sqref="F146">
    <cfRule type="expression" dxfId="453" priority="440">
      <formula>F146=""</formula>
    </cfRule>
  </conditionalFormatting>
  <conditionalFormatting sqref="F147">
    <cfRule type="expression" dxfId="452" priority="439">
      <formula>F147=""</formula>
    </cfRule>
  </conditionalFormatting>
  <conditionalFormatting sqref="F148">
    <cfRule type="expression" dxfId="451" priority="438">
      <formula>F148=""</formula>
    </cfRule>
  </conditionalFormatting>
  <conditionalFormatting sqref="F149">
    <cfRule type="expression" dxfId="450" priority="437">
      <formula>F149=""</formula>
    </cfRule>
  </conditionalFormatting>
  <conditionalFormatting sqref="G146">
    <cfRule type="expression" dxfId="449" priority="436">
      <formula>G146=""</formula>
    </cfRule>
  </conditionalFormatting>
  <conditionalFormatting sqref="H146">
    <cfRule type="expression" dxfId="448" priority="435">
      <formula>H146=""</formula>
    </cfRule>
  </conditionalFormatting>
  <conditionalFormatting sqref="I146">
    <cfRule type="expression" dxfId="447" priority="434">
      <formula>I146=""</formula>
    </cfRule>
  </conditionalFormatting>
  <conditionalFormatting sqref="J146">
    <cfRule type="expression" dxfId="446" priority="433">
      <formula>J146=""</formula>
    </cfRule>
  </conditionalFormatting>
  <conditionalFormatting sqref="K146">
    <cfRule type="expression" dxfId="445" priority="432">
      <formula>K146=""</formula>
    </cfRule>
  </conditionalFormatting>
  <conditionalFormatting sqref="D146">
    <cfRule type="expression" dxfId="444" priority="431">
      <formula>D146=""</formula>
    </cfRule>
  </conditionalFormatting>
  <conditionalFormatting sqref="C150">
    <cfRule type="expression" dxfId="443" priority="430">
      <formula>C150=""</formula>
    </cfRule>
  </conditionalFormatting>
  <conditionalFormatting sqref="E150">
    <cfRule type="expression" dxfId="442" priority="429">
      <formula>E150=""</formula>
    </cfRule>
  </conditionalFormatting>
  <conditionalFormatting sqref="F150">
    <cfRule type="expression" dxfId="441" priority="428">
      <formula>F150=""</formula>
    </cfRule>
  </conditionalFormatting>
  <conditionalFormatting sqref="F151">
    <cfRule type="expression" dxfId="440" priority="427">
      <formula>F151=""</formula>
    </cfRule>
  </conditionalFormatting>
  <conditionalFormatting sqref="F152">
    <cfRule type="expression" dxfId="439" priority="426">
      <formula>F152=""</formula>
    </cfRule>
  </conditionalFormatting>
  <conditionalFormatting sqref="F153">
    <cfRule type="expression" dxfId="438" priority="425">
      <formula>F153=""</formula>
    </cfRule>
  </conditionalFormatting>
  <conditionalFormatting sqref="G150">
    <cfRule type="expression" dxfId="437" priority="424">
      <formula>G150=""</formula>
    </cfRule>
  </conditionalFormatting>
  <conditionalFormatting sqref="H150">
    <cfRule type="expression" dxfId="436" priority="423">
      <formula>H150=""</formula>
    </cfRule>
  </conditionalFormatting>
  <conditionalFormatting sqref="I150">
    <cfRule type="expression" dxfId="435" priority="422">
      <formula>I150=""</formula>
    </cfRule>
  </conditionalFormatting>
  <conditionalFormatting sqref="J150">
    <cfRule type="expression" dxfId="434" priority="421">
      <formula>J150=""</formula>
    </cfRule>
  </conditionalFormatting>
  <conditionalFormatting sqref="K150">
    <cfRule type="expression" dxfId="433" priority="420">
      <formula>K150=""</formula>
    </cfRule>
  </conditionalFormatting>
  <conditionalFormatting sqref="D150">
    <cfRule type="expression" dxfId="432" priority="419">
      <formula>D150=""</formula>
    </cfRule>
  </conditionalFormatting>
  <conditionalFormatting sqref="C154">
    <cfRule type="expression" dxfId="431" priority="418">
      <formula>C154=""</formula>
    </cfRule>
  </conditionalFormatting>
  <conditionalFormatting sqref="E154">
    <cfRule type="expression" dxfId="430" priority="417">
      <formula>E154=""</formula>
    </cfRule>
  </conditionalFormatting>
  <conditionalFormatting sqref="F154">
    <cfRule type="expression" dxfId="429" priority="416">
      <formula>F154=""</formula>
    </cfRule>
  </conditionalFormatting>
  <conditionalFormatting sqref="F155">
    <cfRule type="expression" dxfId="428" priority="415">
      <formula>F155=""</formula>
    </cfRule>
  </conditionalFormatting>
  <conditionalFormatting sqref="F156">
    <cfRule type="expression" dxfId="427" priority="414">
      <formula>F156=""</formula>
    </cfRule>
  </conditionalFormatting>
  <conditionalFormatting sqref="F157">
    <cfRule type="expression" dxfId="426" priority="413">
      <formula>F157=""</formula>
    </cfRule>
  </conditionalFormatting>
  <conditionalFormatting sqref="G154">
    <cfRule type="expression" dxfId="425" priority="412">
      <formula>G154=""</formula>
    </cfRule>
  </conditionalFormatting>
  <conditionalFormatting sqref="H154">
    <cfRule type="expression" dxfId="424" priority="411">
      <formula>H154=""</formula>
    </cfRule>
  </conditionalFormatting>
  <conditionalFormatting sqref="I154">
    <cfRule type="expression" dxfId="423" priority="410">
      <formula>I154=""</formula>
    </cfRule>
  </conditionalFormatting>
  <conditionalFormatting sqref="J154">
    <cfRule type="expression" dxfId="422" priority="409">
      <formula>J154=""</formula>
    </cfRule>
  </conditionalFormatting>
  <conditionalFormatting sqref="K154">
    <cfRule type="expression" dxfId="421" priority="408">
      <formula>K154=""</formula>
    </cfRule>
  </conditionalFormatting>
  <conditionalFormatting sqref="D154">
    <cfRule type="expression" dxfId="420" priority="407">
      <formula>D154=""</formula>
    </cfRule>
  </conditionalFormatting>
  <conditionalFormatting sqref="C158">
    <cfRule type="expression" dxfId="419" priority="406">
      <formula>C158=""</formula>
    </cfRule>
  </conditionalFormatting>
  <conditionalFormatting sqref="E158">
    <cfRule type="expression" dxfId="418" priority="405">
      <formula>E158=""</formula>
    </cfRule>
  </conditionalFormatting>
  <conditionalFormatting sqref="F158">
    <cfRule type="expression" dxfId="417" priority="404">
      <formula>F158=""</formula>
    </cfRule>
  </conditionalFormatting>
  <conditionalFormatting sqref="F159">
    <cfRule type="expression" dxfId="416" priority="403">
      <formula>F159=""</formula>
    </cfRule>
  </conditionalFormatting>
  <conditionalFormatting sqref="F160">
    <cfRule type="expression" dxfId="415" priority="402">
      <formula>F160=""</formula>
    </cfRule>
  </conditionalFormatting>
  <conditionalFormatting sqref="F161">
    <cfRule type="expression" dxfId="414" priority="401">
      <formula>F161=""</formula>
    </cfRule>
  </conditionalFormatting>
  <conditionalFormatting sqref="G158">
    <cfRule type="expression" dxfId="413" priority="400">
      <formula>G158=""</formula>
    </cfRule>
  </conditionalFormatting>
  <conditionalFormatting sqref="H158">
    <cfRule type="expression" dxfId="412" priority="399">
      <formula>H158=""</formula>
    </cfRule>
  </conditionalFormatting>
  <conditionalFormatting sqref="I158">
    <cfRule type="expression" dxfId="411" priority="398">
      <formula>I158=""</formula>
    </cfRule>
  </conditionalFormatting>
  <conditionalFormatting sqref="J158">
    <cfRule type="expression" dxfId="410" priority="397">
      <formula>J158=""</formula>
    </cfRule>
  </conditionalFormatting>
  <conditionalFormatting sqref="K158">
    <cfRule type="expression" dxfId="409" priority="396">
      <formula>K158=""</formula>
    </cfRule>
  </conditionalFormatting>
  <conditionalFormatting sqref="D158">
    <cfRule type="expression" dxfId="408" priority="395">
      <formula>D158=""</formula>
    </cfRule>
  </conditionalFormatting>
  <conditionalFormatting sqref="C162">
    <cfRule type="expression" dxfId="407" priority="394">
      <formula>C162=""</formula>
    </cfRule>
  </conditionalFormatting>
  <conditionalFormatting sqref="E162">
    <cfRule type="expression" dxfId="406" priority="393">
      <formula>E162=""</formula>
    </cfRule>
  </conditionalFormatting>
  <conditionalFormatting sqref="F162">
    <cfRule type="expression" dxfId="405" priority="392">
      <formula>F162=""</formula>
    </cfRule>
  </conditionalFormatting>
  <conditionalFormatting sqref="F163">
    <cfRule type="expression" dxfId="404" priority="391">
      <formula>F163=""</formula>
    </cfRule>
  </conditionalFormatting>
  <conditionalFormatting sqref="F164">
    <cfRule type="expression" dxfId="403" priority="390">
      <formula>F164=""</formula>
    </cfRule>
  </conditionalFormatting>
  <conditionalFormatting sqref="F165">
    <cfRule type="expression" dxfId="402" priority="389">
      <formula>F165=""</formula>
    </cfRule>
  </conditionalFormatting>
  <conditionalFormatting sqref="G162">
    <cfRule type="expression" dxfId="401" priority="388">
      <formula>G162=""</formula>
    </cfRule>
  </conditionalFormatting>
  <conditionalFormatting sqref="H162">
    <cfRule type="expression" dxfId="400" priority="387">
      <formula>H162=""</formula>
    </cfRule>
  </conditionalFormatting>
  <conditionalFormatting sqref="I162">
    <cfRule type="expression" dxfId="399" priority="386">
      <formula>I162=""</formula>
    </cfRule>
  </conditionalFormatting>
  <conditionalFormatting sqref="J162">
    <cfRule type="expression" dxfId="398" priority="385">
      <formula>J162=""</formula>
    </cfRule>
  </conditionalFormatting>
  <conditionalFormatting sqref="K162">
    <cfRule type="expression" dxfId="397" priority="384">
      <formula>K162=""</formula>
    </cfRule>
  </conditionalFormatting>
  <conditionalFormatting sqref="D162">
    <cfRule type="expression" dxfId="396" priority="383">
      <formula>D162=""</formula>
    </cfRule>
  </conditionalFormatting>
  <conditionalFormatting sqref="C166">
    <cfRule type="expression" dxfId="395" priority="382">
      <formula>C166=""</formula>
    </cfRule>
  </conditionalFormatting>
  <conditionalFormatting sqref="E166">
    <cfRule type="expression" dxfId="394" priority="381">
      <formula>E166=""</formula>
    </cfRule>
  </conditionalFormatting>
  <conditionalFormatting sqref="F166">
    <cfRule type="expression" dxfId="393" priority="380">
      <formula>F166=""</formula>
    </cfRule>
  </conditionalFormatting>
  <conditionalFormatting sqref="F167">
    <cfRule type="expression" dxfId="392" priority="379">
      <formula>F167=""</formula>
    </cfRule>
  </conditionalFormatting>
  <conditionalFormatting sqref="F168">
    <cfRule type="expression" dxfId="391" priority="378">
      <formula>F168=""</formula>
    </cfRule>
  </conditionalFormatting>
  <conditionalFormatting sqref="F169">
    <cfRule type="expression" dxfId="390" priority="377">
      <formula>F169=""</formula>
    </cfRule>
  </conditionalFormatting>
  <conditionalFormatting sqref="G166">
    <cfRule type="expression" dxfId="389" priority="376">
      <formula>G166=""</formula>
    </cfRule>
  </conditionalFormatting>
  <conditionalFormatting sqref="H166">
    <cfRule type="expression" dxfId="388" priority="375">
      <formula>H166=""</formula>
    </cfRule>
  </conditionalFormatting>
  <conditionalFormatting sqref="I166">
    <cfRule type="expression" dxfId="387" priority="374">
      <formula>I166=""</formula>
    </cfRule>
  </conditionalFormatting>
  <conditionalFormatting sqref="J166">
    <cfRule type="expression" dxfId="386" priority="373">
      <formula>J166=""</formula>
    </cfRule>
  </conditionalFormatting>
  <conditionalFormatting sqref="K166">
    <cfRule type="expression" dxfId="385" priority="372">
      <formula>K166=""</formula>
    </cfRule>
  </conditionalFormatting>
  <conditionalFormatting sqref="D166">
    <cfRule type="expression" dxfId="384" priority="371">
      <formula>D166=""</formula>
    </cfRule>
  </conditionalFormatting>
  <conditionalFormatting sqref="C170">
    <cfRule type="expression" dxfId="383" priority="370">
      <formula>C170=""</formula>
    </cfRule>
  </conditionalFormatting>
  <conditionalFormatting sqref="E170">
    <cfRule type="expression" dxfId="382" priority="369">
      <formula>E170=""</formula>
    </cfRule>
  </conditionalFormatting>
  <conditionalFormatting sqref="F170">
    <cfRule type="expression" dxfId="381" priority="368">
      <formula>F170=""</formula>
    </cfRule>
  </conditionalFormatting>
  <conditionalFormatting sqref="F171">
    <cfRule type="expression" dxfId="380" priority="367">
      <formula>F171=""</formula>
    </cfRule>
  </conditionalFormatting>
  <conditionalFormatting sqref="F172">
    <cfRule type="expression" dxfId="379" priority="366">
      <formula>F172=""</formula>
    </cfRule>
  </conditionalFormatting>
  <conditionalFormatting sqref="F173">
    <cfRule type="expression" dxfId="378" priority="365">
      <formula>F173=""</formula>
    </cfRule>
  </conditionalFormatting>
  <conditionalFormatting sqref="G170">
    <cfRule type="expression" dxfId="377" priority="364">
      <formula>G170=""</formula>
    </cfRule>
  </conditionalFormatting>
  <conditionalFormatting sqref="H170">
    <cfRule type="expression" dxfId="376" priority="363">
      <formula>H170=""</formula>
    </cfRule>
  </conditionalFormatting>
  <conditionalFormatting sqref="I170">
    <cfRule type="expression" dxfId="375" priority="362">
      <formula>I170=""</formula>
    </cfRule>
  </conditionalFormatting>
  <conditionalFormatting sqref="J170">
    <cfRule type="expression" dxfId="374" priority="361">
      <formula>J170=""</formula>
    </cfRule>
  </conditionalFormatting>
  <conditionalFormatting sqref="K170">
    <cfRule type="expression" dxfId="373" priority="360">
      <formula>K170=""</formula>
    </cfRule>
  </conditionalFormatting>
  <conditionalFormatting sqref="D170">
    <cfRule type="expression" dxfId="372" priority="359">
      <formula>D170=""</formula>
    </cfRule>
  </conditionalFormatting>
  <conditionalFormatting sqref="C174">
    <cfRule type="expression" dxfId="371" priority="358">
      <formula>C174=""</formula>
    </cfRule>
  </conditionalFormatting>
  <conditionalFormatting sqref="E174">
    <cfRule type="expression" dxfId="370" priority="357">
      <formula>E174=""</formula>
    </cfRule>
  </conditionalFormatting>
  <conditionalFormatting sqref="F174">
    <cfRule type="expression" dxfId="369" priority="356">
      <formula>F174=""</formula>
    </cfRule>
  </conditionalFormatting>
  <conditionalFormatting sqref="F175">
    <cfRule type="expression" dxfId="368" priority="355">
      <formula>F175=""</formula>
    </cfRule>
  </conditionalFormatting>
  <conditionalFormatting sqref="F176">
    <cfRule type="expression" dxfId="367" priority="354">
      <formula>F176=""</formula>
    </cfRule>
  </conditionalFormatting>
  <conditionalFormatting sqref="F177">
    <cfRule type="expression" dxfId="366" priority="353">
      <formula>F177=""</formula>
    </cfRule>
  </conditionalFormatting>
  <conditionalFormatting sqref="G174">
    <cfRule type="expression" dxfId="365" priority="352">
      <formula>G174=""</formula>
    </cfRule>
  </conditionalFormatting>
  <conditionalFormatting sqref="H174">
    <cfRule type="expression" dxfId="364" priority="351">
      <formula>H174=""</formula>
    </cfRule>
  </conditionalFormatting>
  <conditionalFormatting sqref="I174">
    <cfRule type="expression" dxfId="363" priority="350">
      <formula>I174=""</formula>
    </cfRule>
  </conditionalFormatting>
  <conditionalFormatting sqref="J174">
    <cfRule type="expression" dxfId="362" priority="349">
      <formula>J174=""</formula>
    </cfRule>
  </conditionalFormatting>
  <conditionalFormatting sqref="K174">
    <cfRule type="expression" dxfId="361" priority="348">
      <formula>K174=""</formula>
    </cfRule>
  </conditionalFormatting>
  <conditionalFormatting sqref="D174">
    <cfRule type="expression" dxfId="360" priority="347">
      <formula>D174=""</formula>
    </cfRule>
  </conditionalFormatting>
  <conditionalFormatting sqref="C178">
    <cfRule type="expression" dxfId="359" priority="346">
      <formula>C178=""</formula>
    </cfRule>
  </conditionalFormatting>
  <conditionalFormatting sqref="E178">
    <cfRule type="expression" dxfId="358" priority="345">
      <formula>E178=""</formula>
    </cfRule>
  </conditionalFormatting>
  <conditionalFormatting sqref="F178">
    <cfRule type="expression" dxfId="357" priority="344">
      <formula>F178=""</formula>
    </cfRule>
  </conditionalFormatting>
  <conditionalFormatting sqref="F179">
    <cfRule type="expression" dxfId="356" priority="343">
      <formula>F179=""</formula>
    </cfRule>
  </conditionalFormatting>
  <conditionalFormatting sqref="F180">
    <cfRule type="expression" dxfId="355" priority="342">
      <formula>F180=""</formula>
    </cfRule>
  </conditionalFormatting>
  <conditionalFormatting sqref="F181">
    <cfRule type="expression" dxfId="354" priority="341">
      <formula>F181=""</formula>
    </cfRule>
  </conditionalFormatting>
  <conditionalFormatting sqref="G178">
    <cfRule type="expression" dxfId="353" priority="340">
      <formula>G178=""</formula>
    </cfRule>
  </conditionalFormatting>
  <conditionalFormatting sqref="H178">
    <cfRule type="expression" dxfId="352" priority="339">
      <formula>H178=""</formula>
    </cfRule>
  </conditionalFormatting>
  <conditionalFormatting sqref="I178">
    <cfRule type="expression" dxfId="351" priority="338">
      <formula>I178=""</formula>
    </cfRule>
  </conditionalFormatting>
  <conditionalFormatting sqref="J178">
    <cfRule type="expression" dxfId="350" priority="337">
      <formula>J178=""</formula>
    </cfRule>
  </conditionalFormatting>
  <conditionalFormatting sqref="K178">
    <cfRule type="expression" dxfId="349" priority="336">
      <formula>K178=""</formula>
    </cfRule>
  </conditionalFormatting>
  <conditionalFormatting sqref="D178">
    <cfRule type="expression" dxfId="348" priority="335">
      <formula>D178=""</formula>
    </cfRule>
  </conditionalFormatting>
  <conditionalFormatting sqref="C182">
    <cfRule type="expression" dxfId="347" priority="334">
      <formula>C182=""</formula>
    </cfRule>
  </conditionalFormatting>
  <conditionalFormatting sqref="E182">
    <cfRule type="expression" dxfId="346" priority="333">
      <formula>E182=""</formula>
    </cfRule>
  </conditionalFormatting>
  <conditionalFormatting sqref="F182">
    <cfRule type="expression" dxfId="345" priority="332">
      <formula>F182=""</formula>
    </cfRule>
  </conditionalFormatting>
  <conditionalFormatting sqref="F183">
    <cfRule type="expression" dxfId="344" priority="331">
      <formula>F183=""</formula>
    </cfRule>
  </conditionalFormatting>
  <conditionalFormatting sqref="F184">
    <cfRule type="expression" dxfId="343" priority="330">
      <formula>F184=""</formula>
    </cfRule>
  </conditionalFormatting>
  <conditionalFormatting sqref="F185">
    <cfRule type="expression" dxfId="342" priority="329">
      <formula>F185=""</formula>
    </cfRule>
  </conditionalFormatting>
  <conditionalFormatting sqref="G182">
    <cfRule type="expression" dxfId="341" priority="328">
      <formula>G182=""</formula>
    </cfRule>
  </conditionalFormatting>
  <conditionalFormatting sqref="H182">
    <cfRule type="expression" dxfId="340" priority="327">
      <formula>H182=""</formula>
    </cfRule>
  </conditionalFormatting>
  <conditionalFormatting sqref="I182">
    <cfRule type="expression" dxfId="339" priority="326">
      <formula>I182=""</formula>
    </cfRule>
  </conditionalFormatting>
  <conditionalFormatting sqref="J182">
    <cfRule type="expression" dxfId="338" priority="325">
      <formula>J182=""</formula>
    </cfRule>
  </conditionalFormatting>
  <conditionalFormatting sqref="K182">
    <cfRule type="expression" dxfId="337" priority="324">
      <formula>K182=""</formula>
    </cfRule>
  </conditionalFormatting>
  <conditionalFormatting sqref="D182">
    <cfRule type="expression" dxfId="336" priority="323">
      <formula>D182=""</formula>
    </cfRule>
  </conditionalFormatting>
  <conditionalFormatting sqref="C186">
    <cfRule type="expression" dxfId="335" priority="322">
      <formula>C186=""</formula>
    </cfRule>
  </conditionalFormatting>
  <conditionalFormatting sqref="E186">
    <cfRule type="expression" dxfId="334" priority="321">
      <formula>E186=""</formula>
    </cfRule>
  </conditionalFormatting>
  <conditionalFormatting sqref="F186">
    <cfRule type="expression" dxfId="333" priority="320">
      <formula>F186=""</formula>
    </cfRule>
  </conditionalFormatting>
  <conditionalFormatting sqref="F187">
    <cfRule type="expression" dxfId="332" priority="319">
      <formula>F187=""</formula>
    </cfRule>
  </conditionalFormatting>
  <conditionalFormatting sqref="F188">
    <cfRule type="expression" dxfId="331" priority="318">
      <formula>F188=""</formula>
    </cfRule>
  </conditionalFormatting>
  <conditionalFormatting sqref="F189">
    <cfRule type="expression" dxfId="330" priority="317">
      <formula>F189=""</formula>
    </cfRule>
  </conditionalFormatting>
  <conditionalFormatting sqref="G186">
    <cfRule type="expression" dxfId="329" priority="316">
      <formula>G186=""</formula>
    </cfRule>
  </conditionalFormatting>
  <conditionalFormatting sqref="H186">
    <cfRule type="expression" dxfId="328" priority="315">
      <formula>H186=""</formula>
    </cfRule>
  </conditionalFormatting>
  <conditionalFormatting sqref="I186">
    <cfRule type="expression" dxfId="327" priority="314">
      <formula>I186=""</formula>
    </cfRule>
  </conditionalFormatting>
  <conditionalFormatting sqref="J186">
    <cfRule type="expression" dxfId="326" priority="313">
      <formula>J186=""</formula>
    </cfRule>
  </conditionalFormatting>
  <conditionalFormatting sqref="K186">
    <cfRule type="expression" dxfId="325" priority="312">
      <formula>K186=""</formula>
    </cfRule>
  </conditionalFormatting>
  <conditionalFormatting sqref="D186">
    <cfRule type="expression" dxfId="324" priority="311">
      <formula>D186=""</formula>
    </cfRule>
  </conditionalFormatting>
  <conditionalFormatting sqref="C190">
    <cfRule type="expression" dxfId="323" priority="310">
      <formula>C190=""</formula>
    </cfRule>
  </conditionalFormatting>
  <conditionalFormatting sqref="E190">
    <cfRule type="expression" dxfId="322" priority="309">
      <formula>E190=""</formula>
    </cfRule>
  </conditionalFormatting>
  <conditionalFormatting sqref="F190">
    <cfRule type="expression" dxfId="321" priority="308">
      <formula>F190=""</formula>
    </cfRule>
  </conditionalFormatting>
  <conditionalFormatting sqref="F191">
    <cfRule type="expression" dxfId="320" priority="307">
      <formula>F191=""</formula>
    </cfRule>
  </conditionalFormatting>
  <conditionalFormatting sqref="F192">
    <cfRule type="expression" dxfId="319" priority="306">
      <formula>F192=""</formula>
    </cfRule>
  </conditionalFormatting>
  <conditionalFormatting sqref="F193">
    <cfRule type="expression" dxfId="318" priority="305">
      <formula>F193=""</formula>
    </cfRule>
  </conditionalFormatting>
  <conditionalFormatting sqref="G190">
    <cfRule type="expression" dxfId="317" priority="304">
      <formula>G190=""</formula>
    </cfRule>
  </conditionalFormatting>
  <conditionalFormatting sqref="H190">
    <cfRule type="expression" dxfId="316" priority="303">
      <formula>H190=""</formula>
    </cfRule>
  </conditionalFormatting>
  <conditionalFormatting sqref="I190">
    <cfRule type="expression" dxfId="315" priority="302">
      <formula>I190=""</formula>
    </cfRule>
  </conditionalFormatting>
  <conditionalFormatting sqref="J190">
    <cfRule type="expression" dxfId="314" priority="301">
      <formula>J190=""</formula>
    </cfRule>
  </conditionalFormatting>
  <conditionalFormatting sqref="K190">
    <cfRule type="expression" dxfId="313" priority="300">
      <formula>K190=""</formula>
    </cfRule>
  </conditionalFormatting>
  <conditionalFormatting sqref="D190">
    <cfRule type="expression" dxfId="312" priority="299">
      <formula>D190=""</formula>
    </cfRule>
  </conditionalFormatting>
  <conditionalFormatting sqref="C194">
    <cfRule type="expression" dxfId="311" priority="298">
      <formula>C194=""</formula>
    </cfRule>
  </conditionalFormatting>
  <conditionalFormatting sqref="E194">
    <cfRule type="expression" dxfId="310" priority="297">
      <formula>E194=""</formula>
    </cfRule>
  </conditionalFormatting>
  <conditionalFormatting sqref="F194">
    <cfRule type="expression" dxfId="309" priority="296">
      <formula>F194=""</formula>
    </cfRule>
  </conditionalFormatting>
  <conditionalFormatting sqref="F195">
    <cfRule type="expression" dxfId="308" priority="295">
      <formula>F195=""</formula>
    </cfRule>
  </conditionalFormatting>
  <conditionalFormatting sqref="F196">
    <cfRule type="expression" dxfId="307" priority="294">
      <formula>F196=""</formula>
    </cfRule>
  </conditionalFormatting>
  <conditionalFormatting sqref="F197">
    <cfRule type="expression" dxfId="306" priority="293">
      <formula>F197=""</formula>
    </cfRule>
  </conditionalFormatting>
  <conditionalFormatting sqref="G194">
    <cfRule type="expression" dxfId="305" priority="292">
      <formula>G194=""</formula>
    </cfRule>
  </conditionalFormatting>
  <conditionalFormatting sqref="H194">
    <cfRule type="expression" dxfId="304" priority="291">
      <formula>H194=""</formula>
    </cfRule>
  </conditionalFormatting>
  <conditionalFormatting sqref="I194">
    <cfRule type="expression" dxfId="303" priority="290">
      <formula>I194=""</formula>
    </cfRule>
  </conditionalFormatting>
  <conditionalFormatting sqref="J194">
    <cfRule type="expression" dxfId="302" priority="289">
      <formula>J194=""</formula>
    </cfRule>
  </conditionalFormatting>
  <conditionalFormatting sqref="K194">
    <cfRule type="expression" dxfId="301" priority="288">
      <formula>K194=""</formula>
    </cfRule>
  </conditionalFormatting>
  <conditionalFormatting sqref="D194">
    <cfRule type="expression" dxfId="300" priority="287">
      <formula>D194=""</formula>
    </cfRule>
  </conditionalFormatting>
  <conditionalFormatting sqref="C198">
    <cfRule type="expression" dxfId="299" priority="286">
      <formula>C198=""</formula>
    </cfRule>
  </conditionalFormatting>
  <conditionalFormatting sqref="E198">
    <cfRule type="expression" dxfId="298" priority="285">
      <formula>E198=""</formula>
    </cfRule>
  </conditionalFormatting>
  <conditionalFormatting sqref="F198">
    <cfRule type="expression" dxfId="297" priority="284">
      <formula>F198=""</formula>
    </cfRule>
  </conditionalFormatting>
  <conditionalFormatting sqref="F199">
    <cfRule type="expression" dxfId="296" priority="283">
      <formula>F199=""</formula>
    </cfRule>
  </conditionalFormatting>
  <conditionalFormatting sqref="F200">
    <cfRule type="expression" dxfId="295" priority="282">
      <formula>F200=""</formula>
    </cfRule>
  </conditionalFormatting>
  <conditionalFormatting sqref="F201">
    <cfRule type="expression" dxfId="294" priority="281">
      <formula>F201=""</formula>
    </cfRule>
  </conditionalFormatting>
  <conditionalFormatting sqref="G198">
    <cfRule type="expression" dxfId="293" priority="280">
      <formula>G198=""</formula>
    </cfRule>
  </conditionalFormatting>
  <conditionalFormatting sqref="H198">
    <cfRule type="expression" dxfId="292" priority="279">
      <formula>H198=""</formula>
    </cfRule>
  </conditionalFormatting>
  <conditionalFormatting sqref="I198">
    <cfRule type="expression" dxfId="291" priority="278">
      <formula>I198=""</formula>
    </cfRule>
  </conditionalFormatting>
  <conditionalFormatting sqref="J198">
    <cfRule type="expression" dxfId="290" priority="277">
      <formula>J198=""</formula>
    </cfRule>
  </conditionalFormatting>
  <conditionalFormatting sqref="K198">
    <cfRule type="expression" dxfId="289" priority="276">
      <formula>K198=""</formula>
    </cfRule>
  </conditionalFormatting>
  <conditionalFormatting sqref="D198">
    <cfRule type="expression" dxfId="288" priority="275">
      <formula>D198=""</formula>
    </cfRule>
  </conditionalFormatting>
  <conditionalFormatting sqref="C202">
    <cfRule type="expression" dxfId="287" priority="274">
      <formula>C202=""</formula>
    </cfRule>
  </conditionalFormatting>
  <conditionalFormatting sqref="E202">
    <cfRule type="expression" dxfId="286" priority="273">
      <formula>E202=""</formula>
    </cfRule>
  </conditionalFormatting>
  <conditionalFormatting sqref="F202">
    <cfRule type="expression" dxfId="285" priority="272">
      <formula>F202=""</formula>
    </cfRule>
  </conditionalFormatting>
  <conditionalFormatting sqref="F203">
    <cfRule type="expression" dxfId="284" priority="271">
      <formula>F203=""</formula>
    </cfRule>
  </conditionalFormatting>
  <conditionalFormatting sqref="F204">
    <cfRule type="expression" dxfId="283" priority="270">
      <formula>F204=""</formula>
    </cfRule>
  </conditionalFormatting>
  <conditionalFormatting sqref="F205">
    <cfRule type="expression" dxfId="282" priority="269">
      <formula>F205=""</formula>
    </cfRule>
  </conditionalFormatting>
  <conditionalFormatting sqref="G202">
    <cfRule type="expression" dxfId="281" priority="268">
      <formula>G202=""</formula>
    </cfRule>
  </conditionalFormatting>
  <conditionalFormatting sqref="H202">
    <cfRule type="expression" dxfId="280" priority="267">
      <formula>H202=""</formula>
    </cfRule>
  </conditionalFormatting>
  <conditionalFormatting sqref="I202">
    <cfRule type="expression" dxfId="279" priority="266">
      <formula>I202=""</formula>
    </cfRule>
  </conditionalFormatting>
  <conditionalFormatting sqref="J202">
    <cfRule type="expression" dxfId="278" priority="265">
      <formula>J202=""</formula>
    </cfRule>
  </conditionalFormatting>
  <conditionalFormatting sqref="K202">
    <cfRule type="expression" dxfId="277" priority="264">
      <formula>K202=""</formula>
    </cfRule>
  </conditionalFormatting>
  <conditionalFormatting sqref="D202">
    <cfRule type="expression" dxfId="276" priority="263">
      <formula>D202=""</formula>
    </cfRule>
  </conditionalFormatting>
  <conditionalFormatting sqref="C206">
    <cfRule type="expression" dxfId="275" priority="262">
      <formula>C206=""</formula>
    </cfRule>
  </conditionalFormatting>
  <conditionalFormatting sqref="E206">
    <cfRule type="expression" dxfId="274" priority="261">
      <formula>E206=""</formula>
    </cfRule>
  </conditionalFormatting>
  <conditionalFormatting sqref="F206">
    <cfRule type="expression" dxfId="273" priority="260">
      <formula>F206=""</formula>
    </cfRule>
  </conditionalFormatting>
  <conditionalFormatting sqref="F207">
    <cfRule type="expression" dxfId="272" priority="259">
      <formula>F207=""</formula>
    </cfRule>
  </conditionalFormatting>
  <conditionalFormatting sqref="F208">
    <cfRule type="expression" dxfId="271" priority="258">
      <formula>F208=""</formula>
    </cfRule>
  </conditionalFormatting>
  <conditionalFormatting sqref="F209">
    <cfRule type="expression" dxfId="270" priority="257">
      <formula>F209=""</formula>
    </cfRule>
  </conditionalFormatting>
  <conditionalFormatting sqref="G206">
    <cfRule type="expression" dxfId="269" priority="256">
      <formula>G206=""</formula>
    </cfRule>
  </conditionalFormatting>
  <conditionalFormatting sqref="H206">
    <cfRule type="expression" dxfId="268" priority="255">
      <formula>H206=""</formula>
    </cfRule>
  </conditionalFormatting>
  <conditionalFormatting sqref="I206">
    <cfRule type="expression" dxfId="267" priority="254">
      <formula>I206=""</formula>
    </cfRule>
  </conditionalFormatting>
  <conditionalFormatting sqref="J206">
    <cfRule type="expression" dxfId="266" priority="253">
      <formula>J206=""</formula>
    </cfRule>
  </conditionalFormatting>
  <conditionalFormatting sqref="K206">
    <cfRule type="expression" dxfId="265" priority="252">
      <formula>K206=""</formula>
    </cfRule>
  </conditionalFormatting>
  <conditionalFormatting sqref="D206">
    <cfRule type="expression" dxfId="264" priority="251">
      <formula>D206=""</formula>
    </cfRule>
  </conditionalFormatting>
  <conditionalFormatting sqref="C210">
    <cfRule type="expression" dxfId="263" priority="250">
      <formula>C210=""</formula>
    </cfRule>
  </conditionalFormatting>
  <conditionalFormatting sqref="E210">
    <cfRule type="expression" dxfId="262" priority="249">
      <formula>E210=""</formula>
    </cfRule>
  </conditionalFormatting>
  <conditionalFormatting sqref="F210">
    <cfRule type="expression" dxfId="261" priority="248">
      <formula>F210=""</formula>
    </cfRule>
  </conditionalFormatting>
  <conditionalFormatting sqref="F211">
    <cfRule type="expression" dxfId="260" priority="247">
      <formula>F211=""</formula>
    </cfRule>
  </conditionalFormatting>
  <conditionalFormatting sqref="F212">
    <cfRule type="expression" dxfId="259" priority="246">
      <formula>F212=""</formula>
    </cfRule>
  </conditionalFormatting>
  <conditionalFormatting sqref="F213">
    <cfRule type="expression" dxfId="258" priority="245">
      <formula>F213=""</formula>
    </cfRule>
  </conditionalFormatting>
  <conditionalFormatting sqref="G210">
    <cfRule type="expression" dxfId="257" priority="244">
      <formula>G210=""</formula>
    </cfRule>
  </conditionalFormatting>
  <conditionalFormatting sqref="H210">
    <cfRule type="expression" dxfId="256" priority="243">
      <formula>H210=""</formula>
    </cfRule>
  </conditionalFormatting>
  <conditionalFormatting sqref="I210">
    <cfRule type="expression" dxfId="255" priority="242">
      <formula>I210=""</formula>
    </cfRule>
  </conditionalFormatting>
  <conditionalFormatting sqref="J210">
    <cfRule type="expression" dxfId="254" priority="241">
      <formula>J210=""</formula>
    </cfRule>
  </conditionalFormatting>
  <conditionalFormatting sqref="K210">
    <cfRule type="expression" dxfId="253" priority="240">
      <formula>K210=""</formula>
    </cfRule>
  </conditionalFormatting>
  <conditionalFormatting sqref="D210">
    <cfRule type="expression" dxfId="252" priority="239">
      <formula>D210=""</formula>
    </cfRule>
  </conditionalFormatting>
  <conditionalFormatting sqref="C214">
    <cfRule type="expression" dxfId="251" priority="238">
      <formula>C214=""</formula>
    </cfRule>
  </conditionalFormatting>
  <conditionalFormatting sqref="E214">
    <cfRule type="expression" dxfId="250" priority="237">
      <formula>E214=""</formula>
    </cfRule>
  </conditionalFormatting>
  <conditionalFormatting sqref="F214">
    <cfRule type="expression" dxfId="249" priority="236">
      <formula>F214=""</formula>
    </cfRule>
  </conditionalFormatting>
  <conditionalFormatting sqref="F215">
    <cfRule type="expression" dxfId="248" priority="235">
      <formula>F215=""</formula>
    </cfRule>
  </conditionalFormatting>
  <conditionalFormatting sqref="F216">
    <cfRule type="expression" dxfId="247" priority="234">
      <formula>F216=""</formula>
    </cfRule>
  </conditionalFormatting>
  <conditionalFormatting sqref="F217">
    <cfRule type="expression" dxfId="246" priority="233">
      <formula>F217=""</formula>
    </cfRule>
  </conditionalFormatting>
  <conditionalFormatting sqref="G214">
    <cfRule type="expression" dxfId="245" priority="232">
      <formula>G214=""</formula>
    </cfRule>
  </conditionalFormatting>
  <conditionalFormatting sqref="H214">
    <cfRule type="expression" dxfId="244" priority="231">
      <formula>H214=""</formula>
    </cfRule>
  </conditionalFormatting>
  <conditionalFormatting sqref="I214">
    <cfRule type="expression" dxfId="243" priority="230">
      <formula>I214=""</formula>
    </cfRule>
  </conditionalFormatting>
  <conditionalFormatting sqref="J214">
    <cfRule type="expression" dxfId="242" priority="229">
      <formula>J214=""</formula>
    </cfRule>
  </conditionalFormatting>
  <conditionalFormatting sqref="K214">
    <cfRule type="expression" dxfId="241" priority="228">
      <formula>K214=""</formula>
    </cfRule>
  </conditionalFormatting>
  <conditionalFormatting sqref="D214">
    <cfRule type="expression" dxfId="240" priority="227">
      <formula>D214=""</formula>
    </cfRule>
  </conditionalFormatting>
  <conditionalFormatting sqref="C218">
    <cfRule type="expression" dxfId="239" priority="226">
      <formula>C218=""</formula>
    </cfRule>
  </conditionalFormatting>
  <conditionalFormatting sqref="E218">
    <cfRule type="expression" dxfId="238" priority="225">
      <formula>E218=""</formula>
    </cfRule>
  </conditionalFormatting>
  <conditionalFormatting sqref="F218">
    <cfRule type="expression" dxfId="237" priority="224">
      <formula>F218=""</formula>
    </cfRule>
  </conditionalFormatting>
  <conditionalFormatting sqref="F219">
    <cfRule type="expression" dxfId="236" priority="223">
      <formula>F219=""</formula>
    </cfRule>
  </conditionalFormatting>
  <conditionalFormatting sqref="F220">
    <cfRule type="expression" dxfId="235" priority="222">
      <formula>F220=""</formula>
    </cfRule>
  </conditionalFormatting>
  <conditionalFormatting sqref="F221">
    <cfRule type="expression" dxfId="234" priority="221">
      <formula>F221=""</formula>
    </cfRule>
  </conditionalFormatting>
  <conditionalFormatting sqref="G218">
    <cfRule type="expression" dxfId="233" priority="220">
      <formula>G218=""</formula>
    </cfRule>
  </conditionalFormatting>
  <conditionalFormatting sqref="H218">
    <cfRule type="expression" dxfId="232" priority="219">
      <formula>H218=""</formula>
    </cfRule>
  </conditionalFormatting>
  <conditionalFormatting sqref="I218">
    <cfRule type="expression" dxfId="231" priority="218">
      <formula>I218=""</formula>
    </cfRule>
  </conditionalFormatting>
  <conditionalFormatting sqref="J218">
    <cfRule type="expression" dxfId="230" priority="217">
      <formula>J218=""</formula>
    </cfRule>
  </conditionalFormatting>
  <conditionalFormatting sqref="K218">
    <cfRule type="expression" dxfId="229" priority="216">
      <formula>K218=""</formula>
    </cfRule>
  </conditionalFormatting>
  <conditionalFormatting sqref="D218">
    <cfRule type="expression" dxfId="228" priority="215">
      <formula>D218=""</formula>
    </cfRule>
  </conditionalFormatting>
  <conditionalFormatting sqref="C222">
    <cfRule type="expression" dxfId="227" priority="214">
      <formula>C222=""</formula>
    </cfRule>
  </conditionalFormatting>
  <conditionalFormatting sqref="E222">
    <cfRule type="expression" dxfId="226" priority="213">
      <formula>E222=""</formula>
    </cfRule>
  </conditionalFormatting>
  <conditionalFormatting sqref="F222">
    <cfRule type="expression" dxfId="225" priority="212">
      <formula>F222=""</formula>
    </cfRule>
  </conditionalFormatting>
  <conditionalFormatting sqref="F223">
    <cfRule type="expression" dxfId="224" priority="211">
      <formula>F223=""</formula>
    </cfRule>
  </conditionalFormatting>
  <conditionalFormatting sqref="F224">
    <cfRule type="expression" dxfId="223" priority="210">
      <formula>F224=""</formula>
    </cfRule>
  </conditionalFormatting>
  <conditionalFormatting sqref="F225">
    <cfRule type="expression" dxfId="222" priority="209">
      <formula>F225=""</formula>
    </cfRule>
  </conditionalFormatting>
  <conditionalFormatting sqref="G222">
    <cfRule type="expression" dxfId="221" priority="208">
      <formula>G222=""</formula>
    </cfRule>
  </conditionalFormatting>
  <conditionalFormatting sqref="H222">
    <cfRule type="expression" dxfId="220" priority="207">
      <formula>H222=""</formula>
    </cfRule>
  </conditionalFormatting>
  <conditionalFormatting sqref="I222">
    <cfRule type="expression" dxfId="219" priority="206">
      <formula>I222=""</formula>
    </cfRule>
  </conditionalFormatting>
  <conditionalFormatting sqref="J222">
    <cfRule type="expression" dxfId="218" priority="205">
      <formula>J222=""</formula>
    </cfRule>
  </conditionalFormatting>
  <conditionalFormatting sqref="K222">
    <cfRule type="expression" dxfId="217" priority="204">
      <formula>K222=""</formula>
    </cfRule>
  </conditionalFormatting>
  <conditionalFormatting sqref="D222">
    <cfRule type="expression" dxfId="216" priority="203">
      <formula>D222=""</formula>
    </cfRule>
  </conditionalFormatting>
  <conditionalFormatting sqref="C226">
    <cfRule type="expression" dxfId="215" priority="202">
      <formula>C226=""</formula>
    </cfRule>
  </conditionalFormatting>
  <conditionalFormatting sqref="F226">
    <cfRule type="expression" dxfId="214" priority="201">
      <formula>F226="Doplnit název dílu a ve sloupci C číslo dílu"</formula>
    </cfRule>
  </conditionalFormatting>
  <conditionalFormatting sqref="C227">
    <cfRule type="expression" dxfId="213" priority="200">
      <formula>C227=""</formula>
    </cfRule>
  </conditionalFormatting>
  <conditionalFormatting sqref="F227">
    <cfRule type="expression" dxfId="212" priority="199">
      <formula>F227="Doplnit název dílu a ve sloupci C číslo dílu"</formula>
    </cfRule>
  </conditionalFormatting>
  <conditionalFormatting sqref="C228">
    <cfRule type="expression" dxfId="211" priority="198">
      <formula>C228=""</formula>
    </cfRule>
  </conditionalFormatting>
  <conditionalFormatting sqref="E228">
    <cfRule type="expression" dxfId="210" priority="197">
      <formula>E228=""</formula>
    </cfRule>
  </conditionalFormatting>
  <conditionalFormatting sqref="F228">
    <cfRule type="expression" dxfId="209" priority="196">
      <formula>F228=""</formula>
    </cfRule>
  </conditionalFormatting>
  <conditionalFormatting sqref="F229">
    <cfRule type="expression" dxfId="208" priority="195">
      <formula>F229=""</formula>
    </cfRule>
  </conditionalFormatting>
  <conditionalFormatting sqref="F230">
    <cfRule type="expression" dxfId="207" priority="194">
      <formula>F230=""</formula>
    </cfRule>
  </conditionalFormatting>
  <conditionalFormatting sqref="F231">
    <cfRule type="expression" dxfId="206" priority="193">
      <formula>F231=""</formula>
    </cfRule>
  </conditionalFormatting>
  <conditionalFormatting sqref="G228">
    <cfRule type="expression" dxfId="205" priority="192">
      <formula>G228=""</formula>
    </cfRule>
  </conditionalFormatting>
  <conditionalFormatting sqref="H228">
    <cfRule type="expression" dxfId="204" priority="191">
      <formula>H228=""</formula>
    </cfRule>
  </conditionalFormatting>
  <conditionalFormatting sqref="I228">
    <cfRule type="expression" dxfId="203" priority="190">
      <formula>I228=""</formula>
    </cfRule>
  </conditionalFormatting>
  <conditionalFormatting sqref="J228">
    <cfRule type="expression" dxfId="202" priority="189">
      <formula>J228=""</formula>
    </cfRule>
  </conditionalFormatting>
  <conditionalFormatting sqref="K228">
    <cfRule type="expression" dxfId="201" priority="188">
      <formula>K228=""</formula>
    </cfRule>
  </conditionalFormatting>
  <conditionalFormatting sqref="D228">
    <cfRule type="expression" dxfId="200" priority="187">
      <formula>D228=""</formula>
    </cfRule>
  </conditionalFormatting>
  <conditionalFormatting sqref="C232">
    <cfRule type="expression" dxfId="199" priority="186">
      <formula>C232=""</formula>
    </cfRule>
  </conditionalFormatting>
  <conditionalFormatting sqref="E232">
    <cfRule type="expression" dxfId="198" priority="185">
      <formula>E232=""</formula>
    </cfRule>
  </conditionalFormatting>
  <conditionalFormatting sqref="F232">
    <cfRule type="expression" dxfId="197" priority="184">
      <formula>F232=""</formula>
    </cfRule>
  </conditionalFormatting>
  <conditionalFormatting sqref="F233">
    <cfRule type="expression" dxfId="196" priority="183">
      <formula>F233=""</formula>
    </cfRule>
  </conditionalFormatting>
  <conditionalFormatting sqref="F234">
    <cfRule type="expression" dxfId="195" priority="182">
      <formula>F234=""</formula>
    </cfRule>
  </conditionalFormatting>
  <conditionalFormatting sqref="F235">
    <cfRule type="expression" dxfId="194" priority="181">
      <formula>F235=""</formula>
    </cfRule>
  </conditionalFormatting>
  <conditionalFormatting sqref="G232">
    <cfRule type="expression" dxfId="193" priority="180">
      <formula>G232=""</formula>
    </cfRule>
  </conditionalFormatting>
  <conditionalFormatting sqref="H232">
    <cfRule type="expression" dxfId="192" priority="179">
      <formula>H232=""</formula>
    </cfRule>
  </conditionalFormatting>
  <conditionalFormatting sqref="I232">
    <cfRule type="expression" dxfId="191" priority="178">
      <formula>I232=""</formula>
    </cfRule>
  </conditionalFormatting>
  <conditionalFormatting sqref="J232">
    <cfRule type="expression" dxfId="190" priority="177">
      <formula>J232=""</formula>
    </cfRule>
  </conditionalFormatting>
  <conditionalFormatting sqref="K232">
    <cfRule type="expression" dxfId="189" priority="176">
      <formula>K232=""</formula>
    </cfRule>
  </conditionalFormatting>
  <conditionalFormatting sqref="D232">
    <cfRule type="expression" dxfId="188" priority="175">
      <formula>D232=""</formula>
    </cfRule>
  </conditionalFormatting>
  <conditionalFormatting sqref="C236">
    <cfRule type="expression" dxfId="187" priority="174">
      <formula>C236=""</formula>
    </cfRule>
  </conditionalFormatting>
  <conditionalFormatting sqref="E236">
    <cfRule type="expression" dxfId="186" priority="173">
      <formula>E236=""</formula>
    </cfRule>
  </conditionalFormatting>
  <conditionalFormatting sqref="F236">
    <cfRule type="expression" dxfId="185" priority="172">
      <formula>F236=""</formula>
    </cfRule>
  </conditionalFormatting>
  <conditionalFormatting sqref="F237">
    <cfRule type="expression" dxfId="184" priority="171">
      <formula>F237=""</formula>
    </cfRule>
  </conditionalFormatting>
  <conditionalFormatting sqref="F238">
    <cfRule type="expression" dxfId="183" priority="170">
      <formula>F238=""</formula>
    </cfRule>
  </conditionalFormatting>
  <conditionalFormatting sqref="F239">
    <cfRule type="expression" dxfId="182" priority="169">
      <formula>F239=""</formula>
    </cfRule>
  </conditionalFormatting>
  <conditionalFormatting sqref="G236">
    <cfRule type="expression" dxfId="181" priority="168">
      <formula>G236=""</formula>
    </cfRule>
  </conditionalFormatting>
  <conditionalFormatting sqref="H236">
    <cfRule type="expression" dxfId="180" priority="167">
      <formula>H236=""</formula>
    </cfRule>
  </conditionalFormatting>
  <conditionalFormatting sqref="I236">
    <cfRule type="expression" dxfId="179" priority="166">
      <formula>I236=""</formula>
    </cfRule>
  </conditionalFormatting>
  <conditionalFormatting sqref="J236">
    <cfRule type="expression" dxfId="178" priority="165">
      <formula>J236=""</formula>
    </cfRule>
  </conditionalFormatting>
  <conditionalFormatting sqref="K236">
    <cfRule type="expression" dxfId="177" priority="164">
      <formula>K236=""</formula>
    </cfRule>
  </conditionalFormatting>
  <conditionalFormatting sqref="D236">
    <cfRule type="expression" dxfId="176" priority="163">
      <formula>D236=""</formula>
    </cfRule>
  </conditionalFormatting>
  <conditionalFormatting sqref="C240">
    <cfRule type="expression" dxfId="175" priority="162">
      <formula>C240=""</formula>
    </cfRule>
  </conditionalFormatting>
  <conditionalFormatting sqref="F240">
    <cfRule type="expression" dxfId="174" priority="161">
      <formula>F240="Doplnit název dílu a ve sloupci C číslo dílu"</formula>
    </cfRule>
  </conditionalFormatting>
  <conditionalFormatting sqref="C241">
    <cfRule type="expression" dxfId="173" priority="160">
      <formula>C241=""</formula>
    </cfRule>
  </conditionalFormatting>
  <conditionalFormatting sqref="F241">
    <cfRule type="expression" dxfId="172" priority="159">
      <formula>F241="Doplnit název dílu a ve sloupci C číslo dílu"</formula>
    </cfRule>
  </conditionalFormatting>
  <conditionalFormatting sqref="C242">
    <cfRule type="expression" dxfId="171" priority="158">
      <formula>C242=""</formula>
    </cfRule>
  </conditionalFormatting>
  <conditionalFormatting sqref="E242">
    <cfRule type="expression" dxfId="170" priority="157">
      <formula>E242=""</formula>
    </cfRule>
  </conditionalFormatting>
  <conditionalFormatting sqref="F242">
    <cfRule type="expression" dxfId="169" priority="156">
      <formula>F242=""</formula>
    </cfRule>
  </conditionalFormatting>
  <conditionalFormatting sqref="F243">
    <cfRule type="expression" dxfId="168" priority="155">
      <formula>F243=""</formula>
    </cfRule>
  </conditionalFormatting>
  <conditionalFormatting sqref="F244">
    <cfRule type="expression" dxfId="167" priority="154">
      <formula>F244=""</formula>
    </cfRule>
  </conditionalFormatting>
  <conditionalFormatting sqref="F245">
    <cfRule type="expression" dxfId="166" priority="153">
      <formula>F245=""</formula>
    </cfRule>
  </conditionalFormatting>
  <conditionalFormatting sqref="G242">
    <cfRule type="expression" dxfId="165" priority="152">
      <formula>G242=""</formula>
    </cfRule>
  </conditionalFormatting>
  <conditionalFormatting sqref="H242">
    <cfRule type="expression" dxfId="164" priority="151">
      <formula>H242=""</formula>
    </cfRule>
  </conditionalFormatting>
  <conditionalFormatting sqref="I242">
    <cfRule type="expression" dxfId="163" priority="150">
      <formula>I242=""</formula>
    </cfRule>
  </conditionalFormatting>
  <conditionalFormatting sqref="J242">
    <cfRule type="expression" dxfId="162" priority="149">
      <formula>J242=""</formula>
    </cfRule>
  </conditionalFormatting>
  <conditionalFormatting sqref="K242">
    <cfRule type="expression" dxfId="161" priority="148">
      <formula>K242=""</formula>
    </cfRule>
  </conditionalFormatting>
  <conditionalFormatting sqref="D242">
    <cfRule type="expression" dxfId="160" priority="147">
      <formula>D242=""</formula>
    </cfRule>
  </conditionalFormatting>
  <conditionalFormatting sqref="C246">
    <cfRule type="expression" dxfId="159" priority="146">
      <formula>C246=""</formula>
    </cfRule>
  </conditionalFormatting>
  <conditionalFormatting sqref="E246">
    <cfRule type="expression" dxfId="158" priority="145">
      <formula>E246=""</formula>
    </cfRule>
  </conditionalFormatting>
  <conditionalFormatting sqref="F246">
    <cfRule type="expression" dxfId="157" priority="144">
      <formula>F246=""</formula>
    </cfRule>
  </conditionalFormatting>
  <conditionalFormatting sqref="F247">
    <cfRule type="expression" dxfId="156" priority="143">
      <formula>F247=""</formula>
    </cfRule>
  </conditionalFormatting>
  <conditionalFormatting sqref="F248">
    <cfRule type="expression" dxfId="155" priority="142">
      <formula>F248=""</formula>
    </cfRule>
  </conditionalFormatting>
  <conditionalFormatting sqref="F249">
    <cfRule type="expression" dxfId="154" priority="141">
      <formula>F249=""</formula>
    </cfRule>
  </conditionalFormatting>
  <conditionalFormatting sqref="G246">
    <cfRule type="expression" dxfId="153" priority="140">
      <formula>G246=""</formula>
    </cfRule>
  </conditionalFormatting>
  <conditionalFormatting sqref="H246">
    <cfRule type="expression" dxfId="152" priority="139">
      <formula>H246=""</formula>
    </cfRule>
  </conditionalFormatting>
  <conditionalFormatting sqref="I246">
    <cfRule type="expression" dxfId="151" priority="138">
      <formula>I246=""</formula>
    </cfRule>
  </conditionalFormatting>
  <conditionalFormatting sqref="J246">
    <cfRule type="expression" dxfId="150" priority="137">
      <formula>J246=""</formula>
    </cfRule>
  </conditionalFormatting>
  <conditionalFormatting sqref="K246">
    <cfRule type="expression" dxfId="149" priority="136">
      <formula>K246=""</formula>
    </cfRule>
  </conditionalFormatting>
  <conditionalFormatting sqref="D246">
    <cfRule type="expression" dxfId="148" priority="135">
      <formula>D246=""</formula>
    </cfRule>
  </conditionalFormatting>
  <conditionalFormatting sqref="C250">
    <cfRule type="expression" dxfId="147" priority="134">
      <formula>C250=""</formula>
    </cfRule>
  </conditionalFormatting>
  <conditionalFormatting sqref="E250">
    <cfRule type="expression" dxfId="146" priority="133">
      <formula>E250=""</formula>
    </cfRule>
  </conditionalFormatting>
  <conditionalFormatting sqref="F250">
    <cfRule type="expression" dxfId="145" priority="132">
      <formula>F250=""</formula>
    </cfRule>
  </conditionalFormatting>
  <conditionalFormatting sqref="F251">
    <cfRule type="expression" dxfId="144" priority="131">
      <formula>F251=""</formula>
    </cfRule>
  </conditionalFormatting>
  <conditionalFormatting sqref="F252">
    <cfRule type="expression" dxfId="143" priority="130">
      <formula>F252=""</formula>
    </cfRule>
  </conditionalFormatting>
  <conditionalFormatting sqref="F253">
    <cfRule type="expression" dxfId="142" priority="129">
      <formula>F253=""</formula>
    </cfRule>
  </conditionalFormatting>
  <conditionalFormatting sqref="G250">
    <cfRule type="expression" dxfId="141" priority="128">
      <formula>G250=""</formula>
    </cfRule>
  </conditionalFormatting>
  <conditionalFormatting sqref="H250">
    <cfRule type="expression" dxfId="140" priority="127">
      <formula>H250=""</formula>
    </cfRule>
  </conditionalFormatting>
  <conditionalFormatting sqref="I250">
    <cfRule type="expression" dxfId="139" priority="126">
      <formula>I250=""</formula>
    </cfRule>
  </conditionalFormatting>
  <conditionalFormatting sqref="J250">
    <cfRule type="expression" dxfId="138" priority="125">
      <formula>J250=""</formula>
    </cfRule>
  </conditionalFormatting>
  <conditionalFormatting sqref="K250">
    <cfRule type="expression" dxfId="137" priority="124">
      <formula>K250=""</formula>
    </cfRule>
  </conditionalFormatting>
  <conditionalFormatting sqref="D250">
    <cfRule type="expression" dxfId="136" priority="123">
      <formula>D250=""</formula>
    </cfRule>
  </conditionalFormatting>
  <conditionalFormatting sqref="C254">
    <cfRule type="expression" dxfId="135" priority="122">
      <formula>C254=""</formula>
    </cfRule>
  </conditionalFormatting>
  <conditionalFormatting sqref="E254">
    <cfRule type="expression" dxfId="134" priority="121">
      <formula>E254=""</formula>
    </cfRule>
  </conditionalFormatting>
  <conditionalFormatting sqref="F254">
    <cfRule type="expression" dxfId="133" priority="120">
      <formula>F254=""</formula>
    </cfRule>
  </conditionalFormatting>
  <conditionalFormatting sqref="F255">
    <cfRule type="expression" dxfId="132" priority="119">
      <formula>F255=""</formula>
    </cfRule>
  </conditionalFormatting>
  <conditionalFormatting sqref="F256">
    <cfRule type="expression" dxfId="131" priority="118">
      <formula>F256=""</formula>
    </cfRule>
  </conditionalFormatting>
  <conditionalFormatting sqref="F257">
    <cfRule type="expression" dxfId="130" priority="117">
      <formula>F257=""</formula>
    </cfRule>
  </conditionalFormatting>
  <conditionalFormatting sqref="G254">
    <cfRule type="expression" dxfId="129" priority="116">
      <formula>G254=""</formula>
    </cfRule>
  </conditionalFormatting>
  <conditionalFormatting sqref="H254">
    <cfRule type="expression" dxfId="128" priority="115">
      <formula>H254=""</formula>
    </cfRule>
  </conditionalFormatting>
  <conditionalFormatting sqref="I254">
    <cfRule type="expression" dxfId="127" priority="114">
      <formula>I254=""</formula>
    </cfRule>
  </conditionalFormatting>
  <conditionalFormatting sqref="J254">
    <cfRule type="expression" dxfId="126" priority="113">
      <formula>J254=""</formula>
    </cfRule>
  </conditionalFormatting>
  <conditionalFormatting sqref="K254">
    <cfRule type="expression" dxfId="125" priority="112">
      <formula>K254=""</formula>
    </cfRule>
  </conditionalFormatting>
  <conditionalFormatting sqref="D254">
    <cfRule type="expression" dxfId="124" priority="111">
      <formula>D254=""</formula>
    </cfRule>
  </conditionalFormatting>
  <conditionalFormatting sqref="C258">
    <cfRule type="expression" dxfId="123" priority="110">
      <formula>C258=""</formula>
    </cfRule>
  </conditionalFormatting>
  <conditionalFormatting sqref="E258">
    <cfRule type="expression" dxfId="122" priority="109">
      <formula>E258=""</formula>
    </cfRule>
  </conditionalFormatting>
  <conditionalFormatting sqref="F258">
    <cfRule type="expression" dxfId="121" priority="108">
      <formula>F258=""</formula>
    </cfRule>
  </conditionalFormatting>
  <conditionalFormatting sqref="F259">
    <cfRule type="expression" dxfId="120" priority="107">
      <formula>F259=""</formula>
    </cfRule>
  </conditionalFormatting>
  <conditionalFormatting sqref="F260">
    <cfRule type="expression" dxfId="119" priority="106">
      <formula>F260=""</formula>
    </cfRule>
  </conditionalFormatting>
  <conditionalFormatting sqref="F261">
    <cfRule type="expression" dxfId="118" priority="105">
      <formula>F261=""</formula>
    </cfRule>
  </conditionalFormatting>
  <conditionalFormatting sqref="G258">
    <cfRule type="expression" dxfId="117" priority="104">
      <formula>G258=""</formula>
    </cfRule>
  </conditionalFormatting>
  <conditionalFormatting sqref="H258">
    <cfRule type="expression" dxfId="116" priority="103">
      <formula>H258=""</formula>
    </cfRule>
  </conditionalFormatting>
  <conditionalFormatting sqref="I258">
    <cfRule type="expression" dxfId="115" priority="102">
      <formula>I258=""</formula>
    </cfRule>
  </conditionalFormatting>
  <conditionalFormatting sqref="J258">
    <cfRule type="expression" dxfId="114" priority="101">
      <formula>J258=""</formula>
    </cfRule>
  </conditionalFormatting>
  <conditionalFormatting sqref="K258">
    <cfRule type="expression" dxfId="113" priority="100">
      <formula>K258=""</formula>
    </cfRule>
  </conditionalFormatting>
  <conditionalFormatting sqref="D258">
    <cfRule type="expression" dxfId="112" priority="99">
      <formula>D258=""</formula>
    </cfRule>
  </conditionalFormatting>
  <conditionalFormatting sqref="C262">
    <cfRule type="expression" dxfId="111" priority="98">
      <formula>C262=""</formula>
    </cfRule>
  </conditionalFormatting>
  <conditionalFormatting sqref="E262">
    <cfRule type="expression" dxfId="110" priority="97">
      <formula>E262=""</formula>
    </cfRule>
  </conditionalFormatting>
  <conditionalFormatting sqref="F262">
    <cfRule type="expression" dxfId="109" priority="96">
      <formula>F262=""</formula>
    </cfRule>
  </conditionalFormatting>
  <conditionalFormatting sqref="F263">
    <cfRule type="expression" dxfId="108" priority="95">
      <formula>F263=""</formula>
    </cfRule>
  </conditionalFormatting>
  <conditionalFormatting sqref="F264">
    <cfRule type="expression" dxfId="107" priority="94">
      <formula>F264=""</formula>
    </cfRule>
  </conditionalFormatting>
  <conditionalFormatting sqref="F265">
    <cfRule type="expression" dxfId="106" priority="93">
      <formula>F265=""</formula>
    </cfRule>
  </conditionalFormatting>
  <conditionalFormatting sqref="G262">
    <cfRule type="expression" dxfId="105" priority="92">
      <formula>G262=""</formula>
    </cfRule>
  </conditionalFormatting>
  <conditionalFormatting sqref="H262">
    <cfRule type="expression" dxfId="104" priority="91">
      <formula>H262=""</formula>
    </cfRule>
  </conditionalFormatting>
  <conditionalFormatting sqref="I262">
    <cfRule type="expression" dxfId="103" priority="90">
      <formula>I262=""</formula>
    </cfRule>
  </conditionalFormatting>
  <conditionalFormatting sqref="J262">
    <cfRule type="expression" dxfId="102" priority="89">
      <formula>J262=""</formula>
    </cfRule>
  </conditionalFormatting>
  <conditionalFormatting sqref="K262">
    <cfRule type="expression" dxfId="101" priority="88">
      <formula>K262=""</formula>
    </cfRule>
  </conditionalFormatting>
  <conditionalFormatting sqref="D262">
    <cfRule type="expression" dxfId="100" priority="87">
      <formula>D262=""</formula>
    </cfRule>
  </conditionalFormatting>
  <conditionalFormatting sqref="C266">
    <cfRule type="expression" dxfId="99" priority="86">
      <formula>C266=""</formula>
    </cfRule>
  </conditionalFormatting>
  <conditionalFormatting sqref="E266">
    <cfRule type="expression" dxfId="98" priority="85">
      <formula>E266=""</formula>
    </cfRule>
  </conditionalFormatting>
  <conditionalFormatting sqref="F266">
    <cfRule type="expression" dxfId="97" priority="84">
      <formula>F266=""</formula>
    </cfRule>
  </conditionalFormatting>
  <conditionalFormatting sqref="F267">
    <cfRule type="expression" dxfId="96" priority="83">
      <formula>F267=""</formula>
    </cfRule>
  </conditionalFormatting>
  <conditionalFormatting sqref="F268">
    <cfRule type="expression" dxfId="95" priority="82">
      <formula>F268=""</formula>
    </cfRule>
  </conditionalFormatting>
  <conditionalFormatting sqref="F269">
    <cfRule type="expression" dxfId="94" priority="81">
      <formula>F269=""</formula>
    </cfRule>
  </conditionalFormatting>
  <conditionalFormatting sqref="G266">
    <cfRule type="expression" dxfId="93" priority="80">
      <formula>G266=""</formula>
    </cfRule>
  </conditionalFormatting>
  <conditionalFormatting sqref="H266">
    <cfRule type="expression" dxfId="92" priority="79">
      <formula>H266=""</formula>
    </cfRule>
  </conditionalFormatting>
  <conditionalFormatting sqref="I266">
    <cfRule type="expression" dxfId="91" priority="78">
      <formula>I266=""</formula>
    </cfRule>
  </conditionalFormatting>
  <conditionalFormatting sqref="J266">
    <cfRule type="expression" dxfId="90" priority="77">
      <formula>J266=""</formula>
    </cfRule>
  </conditionalFormatting>
  <conditionalFormatting sqref="K266">
    <cfRule type="expression" dxfId="89" priority="76">
      <formula>K266=""</formula>
    </cfRule>
  </conditionalFormatting>
  <conditionalFormatting sqref="D266">
    <cfRule type="expression" dxfId="88" priority="75">
      <formula>D266=""</formula>
    </cfRule>
  </conditionalFormatting>
  <conditionalFormatting sqref="C270">
    <cfRule type="expression" dxfId="87" priority="74">
      <formula>C270=""</formula>
    </cfRule>
  </conditionalFormatting>
  <conditionalFormatting sqref="E270">
    <cfRule type="expression" dxfId="86" priority="73">
      <formula>E270=""</formula>
    </cfRule>
  </conditionalFormatting>
  <conditionalFormatting sqref="F270">
    <cfRule type="expression" dxfId="85" priority="72">
      <formula>F270=""</formula>
    </cfRule>
  </conditionalFormatting>
  <conditionalFormatting sqref="F271">
    <cfRule type="expression" dxfId="84" priority="71">
      <formula>F271=""</formula>
    </cfRule>
  </conditionalFormatting>
  <conditionalFormatting sqref="F272">
    <cfRule type="expression" dxfId="83" priority="70">
      <formula>F272=""</formula>
    </cfRule>
  </conditionalFormatting>
  <conditionalFormatting sqref="F273">
    <cfRule type="expression" dxfId="82" priority="69">
      <formula>F273=""</formula>
    </cfRule>
  </conditionalFormatting>
  <conditionalFormatting sqref="G270">
    <cfRule type="expression" dxfId="81" priority="68">
      <formula>G270=""</formula>
    </cfRule>
  </conditionalFormatting>
  <conditionalFormatting sqref="H270">
    <cfRule type="expression" dxfId="80" priority="67">
      <formula>H270=""</formula>
    </cfRule>
  </conditionalFormatting>
  <conditionalFormatting sqref="I270">
    <cfRule type="expression" dxfId="79" priority="66">
      <formula>I270=""</formula>
    </cfRule>
  </conditionalFormatting>
  <conditionalFormatting sqref="J270">
    <cfRule type="expression" dxfId="78" priority="65">
      <formula>J270=""</formula>
    </cfRule>
  </conditionalFormatting>
  <conditionalFormatting sqref="K270">
    <cfRule type="expression" dxfId="77" priority="64">
      <formula>K270=""</formula>
    </cfRule>
  </conditionalFormatting>
  <conditionalFormatting sqref="D270">
    <cfRule type="expression" dxfId="76" priority="63">
      <formula>D270=""</formula>
    </cfRule>
  </conditionalFormatting>
  <conditionalFormatting sqref="C274">
    <cfRule type="expression" dxfId="75" priority="62">
      <formula>C274=""</formula>
    </cfRule>
  </conditionalFormatting>
  <conditionalFormatting sqref="E274">
    <cfRule type="expression" dxfId="74" priority="61">
      <formula>E274=""</formula>
    </cfRule>
  </conditionalFormatting>
  <conditionalFormatting sqref="F274">
    <cfRule type="expression" dxfId="73" priority="60">
      <formula>F274=""</formula>
    </cfRule>
  </conditionalFormatting>
  <conditionalFormatting sqref="F275">
    <cfRule type="expression" dxfId="72" priority="59">
      <formula>F275=""</formula>
    </cfRule>
  </conditionalFormatting>
  <conditionalFormatting sqref="F276">
    <cfRule type="expression" dxfId="71" priority="58">
      <formula>F276=""</formula>
    </cfRule>
  </conditionalFormatting>
  <conditionalFormatting sqref="F277">
    <cfRule type="expression" dxfId="70" priority="57">
      <formula>F277=""</formula>
    </cfRule>
  </conditionalFormatting>
  <conditionalFormatting sqref="G274">
    <cfRule type="expression" dxfId="69" priority="56">
      <formula>G274=""</formula>
    </cfRule>
  </conditionalFormatting>
  <conditionalFormatting sqref="H274">
    <cfRule type="expression" dxfId="68" priority="55">
      <formula>H274=""</formula>
    </cfRule>
  </conditionalFormatting>
  <conditionalFormatting sqref="I274">
    <cfRule type="expression" dxfId="67" priority="54">
      <formula>I274=""</formula>
    </cfRule>
  </conditionalFormatting>
  <conditionalFormatting sqref="J274">
    <cfRule type="expression" dxfId="66" priority="53">
      <formula>J274=""</formula>
    </cfRule>
  </conditionalFormatting>
  <conditionalFormatting sqref="K274">
    <cfRule type="expression" dxfId="65" priority="52">
      <formula>K274=""</formula>
    </cfRule>
  </conditionalFormatting>
  <conditionalFormatting sqref="D274">
    <cfRule type="expression" dxfId="64" priority="51">
      <formula>D274=""</formula>
    </cfRule>
  </conditionalFormatting>
  <conditionalFormatting sqref="C278">
    <cfRule type="expression" dxfId="63" priority="50">
      <formula>C278=""</formula>
    </cfRule>
  </conditionalFormatting>
  <conditionalFormatting sqref="E278">
    <cfRule type="expression" dxfId="62" priority="49">
      <formula>E278=""</formula>
    </cfRule>
  </conditionalFormatting>
  <conditionalFormatting sqref="F278">
    <cfRule type="expression" dxfId="61" priority="48">
      <formula>F278=""</formula>
    </cfRule>
  </conditionalFormatting>
  <conditionalFormatting sqref="F279">
    <cfRule type="expression" dxfId="60" priority="47">
      <formula>F279=""</formula>
    </cfRule>
  </conditionalFormatting>
  <conditionalFormatting sqref="F280">
    <cfRule type="expression" dxfId="59" priority="46">
      <formula>F280=""</formula>
    </cfRule>
  </conditionalFormatting>
  <conditionalFormatting sqref="F281">
    <cfRule type="expression" dxfId="58" priority="45">
      <formula>F281=""</formula>
    </cfRule>
  </conditionalFormatting>
  <conditionalFormatting sqref="G278">
    <cfRule type="expression" dxfId="57" priority="44">
      <formula>G278=""</formula>
    </cfRule>
  </conditionalFormatting>
  <conditionalFormatting sqref="H278">
    <cfRule type="expression" dxfId="56" priority="43">
      <formula>H278=""</formula>
    </cfRule>
  </conditionalFormatting>
  <conditionalFormatting sqref="I278">
    <cfRule type="expression" dxfId="55" priority="42">
      <formula>I278=""</formula>
    </cfRule>
  </conditionalFormatting>
  <conditionalFormatting sqref="J278">
    <cfRule type="expression" dxfId="54" priority="41">
      <formula>J278=""</formula>
    </cfRule>
  </conditionalFormatting>
  <conditionalFormatting sqref="K278">
    <cfRule type="expression" dxfId="53" priority="40">
      <formula>K278=""</formula>
    </cfRule>
  </conditionalFormatting>
  <conditionalFormatting sqref="D278">
    <cfRule type="expression" dxfId="52" priority="39">
      <formula>D278=""</formula>
    </cfRule>
  </conditionalFormatting>
  <conditionalFormatting sqref="C282">
    <cfRule type="expression" dxfId="51" priority="38">
      <formula>C282=""</formula>
    </cfRule>
  </conditionalFormatting>
  <conditionalFormatting sqref="E282">
    <cfRule type="expression" dxfId="50" priority="37">
      <formula>E282=""</formula>
    </cfRule>
  </conditionalFormatting>
  <conditionalFormatting sqref="F282">
    <cfRule type="expression" dxfId="49" priority="36">
      <formula>F282=""</formula>
    </cfRule>
  </conditionalFormatting>
  <conditionalFormatting sqref="F283">
    <cfRule type="expression" dxfId="48" priority="35">
      <formula>F283=""</formula>
    </cfRule>
  </conditionalFormatting>
  <conditionalFormatting sqref="F284">
    <cfRule type="expression" dxfId="47" priority="34">
      <formula>F284=""</formula>
    </cfRule>
  </conditionalFormatting>
  <conditionalFormatting sqref="F285">
    <cfRule type="expression" dxfId="46" priority="33">
      <formula>F285=""</formula>
    </cfRule>
  </conditionalFormatting>
  <conditionalFormatting sqref="G282">
    <cfRule type="expression" dxfId="45" priority="32">
      <formula>G282=""</formula>
    </cfRule>
  </conditionalFormatting>
  <conditionalFormatting sqref="H282">
    <cfRule type="expression" dxfId="44" priority="31">
      <formula>H282=""</formula>
    </cfRule>
  </conditionalFormatting>
  <conditionalFormatting sqref="I282">
    <cfRule type="expression" dxfId="43" priority="30">
      <formula>I282=""</formula>
    </cfRule>
  </conditionalFormatting>
  <conditionalFormatting sqref="J282">
    <cfRule type="expression" dxfId="42" priority="29">
      <formula>J282=""</formula>
    </cfRule>
  </conditionalFormatting>
  <conditionalFormatting sqref="K282">
    <cfRule type="expression" dxfId="41" priority="28">
      <formula>K282=""</formula>
    </cfRule>
  </conditionalFormatting>
  <conditionalFormatting sqref="D282">
    <cfRule type="expression" dxfId="40" priority="27">
      <formula>D282=""</formula>
    </cfRule>
  </conditionalFormatting>
  <conditionalFormatting sqref="C286">
    <cfRule type="expression" dxfId="39" priority="26">
      <formula>C286=""</formula>
    </cfRule>
  </conditionalFormatting>
  <conditionalFormatting sqref="E286">
    <cfRule type="expression" dxfId="38" priority="25">
      <formula>E286=""</formula>
    </cfRule>
  </conditionalFormatting>
  <conditionalFormatting sqref="F286">
    <cfRule type="expression" dxfId="37" priority="24">
      <formula>F286=""</formula>
    </cfRule>
  </conditionalFormatting>
  <conditionalFormatting sqref="F287">
    <cfRule type="expression" dxfId="36" priority="23">
      <formula>F287=""</formula>
    </cfRule>
  </conditionalFormatting>
  <conditionalFormatting sqref="F288">
    <cfRule type="expression" dxfId="35" priority="22">
      <formula>F288=""</formula>
    </cfRule>
  </conditionalFormatting>
  <conditionalFormatting sqref="F289">
    <cfRule type="expression" dxfId="34" priority="21">
      <formula>F289=""</formula>
    </cfRule>
  </conditionalFormatting>
  <conditionalFormatting sqref="G286">
    <cfRule type="expression" dxfId="33" priority="20">
      <formula>G286=""</formula>
    </cfRule>
  </conditionalFormatting>
  <conditionalFormatting sqref="H286">
    <cfRule type="expression" dxfId="32" priority="19">
      <formula>H286=""</formula>
    </cfRule>
  </conditionalFormatting>
  <conditionalFormatting sqref="I286">
    <cfRule type="expression" dxfId="31" priority="18">
      <formula>I286=""</formula>
    </cfRule>
  </conditionalFormatting>
  <conditionalFormatting sqref="J286">
    <cfRule type="expression" dxfId="30" priority="17">
      <formula>J286=""</formula>
    </cfRule>
  </conditionalFormatting>
  <conditionalFormatting sqref="K286">
    <cfRule type="expression" dxfId="29" priority="16">
      <formula>K286=""</formula>
    </cfRule>
  </conditionalFormatting>
  <conditionalFormatting sqref="D286">
    <cfRule type="expression" dxfId="28" priority="15">
      <formula>D286=""</formula>
    </cfRule>
  </conditionalFormatting>
  <conditionalFormatting sqref="C290">
    <cfRule type="expression" dxfId="27" priority="14">
      <formula>C290=""</formula>
    </cfRule>
  </conditionalFormatting>
  <conditionalFormatting sqref="E290">
    <cfRule type="expression" dxfId="26" priority="13">
      <formula>E290=""</formula>
    </cfRule>
  </conditionalFormatting>
  <conditionalFormatting sqref="F290">
    <cfRule type="expression" dxfId="25" priority="12">
      <formula>F290=""</formula>
    </cfRule>
  </conditionalFormatting>
  <conditionalFormatting sqref="F291">
    <cfRule type="expression" dxfId="24" priority="11">
      <formula>F291=""</formula>
    </cfRule>
  </conditionalFormatting>
  <conditionalFormatting sqref="F292">
    <cfRule type="expression" dxfId="23" priority="10">
      <formula>F292=""</formula>
    </cfRule>
  </conditionalFormatting>
  <conditionalFormatting sqref="F293">
    <cfRule type="expression" dxfId="22" priority="9">
      <formula>F293=""</formula>
    </cfRule>
  </conditionalFormatting>
  <conditionalFormatting sqref="G290">
    <cfRule type="expression" dxfId="21" priority="8">
      <formula>G290=""</formula>
    </cfRule>
  </conditionalFormatting>
  <conditionalFormatting sqref="H290">
    <cfRule type="expression" dxfId="20" priority="7">
      <formula>H290=""</formula>
    </cfRule>
  </conditionalFormatting>
  <conditionalFormatting sqref="I290">
    <cfRule type="expression" dxfId="19" priority="6">
      <formula>I290=""</formula>
    </cfRule>
  </conditionalFormatting>
  <conditionalFormatting sqref="J290">
    <cfRule type="expression" dxfId="18" priority="5">
      <formula>J290=""</formula>
    </cfRule>
  </conditionalFormatting>
  <conditionalFormatting sqref="K290">
    <cfRule type="expression" dxfId="17" priority="4">
      <formula>K290=""</formula>
    </cfRule>
  </conditionalFormatting>
  <conditionalFormatting sqref="D290">
    <cfRule type="expression" dxfId="16" priority="3">
      <formula>D290=""</formula>
    </cfRule>
  </conditionalFormatting>
  <conditionalFormatting sqref="C294">
    <cfRule type="expression" dxfId="15" priority="2">
      <formula>C294=""</formula>
    </cfRule>
  </conditionalFormatting>
  <conditionalFormatting sqref="F294">
    <cfRule type="expression" dxfId="14" priority="1">
      <formula>F294="Doplnit název dílu a ve sloupci C číslo dílu"</formula>
    </cfRule>
  </conditionalFormatting>
  <dataValidations xWindow="760" yWindow="211" count="10">
    <dataValidation type="list" allowBlank="1" showInputMessage="1" showErrorMessage="1" errorTitle="Špatné označení majetku" error="_x000a_Nutno vybrat dle předvolby!_x000a_SŽ nebo Ostatní." promptTitle="Výběr dle předvolby:" prompt="_x000a_SŽ_x000a_Ostatní" sqref="E6" xr:uid="{00000000-0002-0000-0000-000000000000}">
      <formula1>"SŽ,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17" manualBreakCount="17">
    <brk id="21" max="11" man="1"/>
    <brk id="37" max="11" man="1"/>
    <brk id="59" max="11" man="1"/>
    <brk id="67" max="11" man="1"/>
    <brk id="75" max="11" man="1"/>
    <brk id="83" max="11" man="1"/>
    <brk id="99" max="11" man="1"/>
    <brk id="121" max="11" man="1"/>
    <brk id="140" max="11" man="1"/>
    <brk id="157" max="11" man="1"/>
    <brk id="181" max="11" man="1"/>
    <brk id="205" max="11" man="1"/>
    <brk id="221" max="11" man="1"/>
    <brk id="235" max="11" man="1"/>
    <brk id="257" max="11" man="1"/>
    <brk id="277" max="11" man="1"/>
    <brk id="289"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A000000}">
          <x14:formula1>
            <xm:f>'Kategorie monitoringu'!$A$1:$A$35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36"/>
  <sheetViews>
    <sheetView workbookViewId="0">
      <selection activeCell="B14" sqref="B14"/>
    </sheetView>
  </sheetViews>
  <sheetFormatPr defaultRowHeight="15" x14ac:dyDescent="0.25"/>
  <cols>
    <col min="1" max="1" width="13.7109375" customWidth="1"/>
    <col min="2" max="2" width="53.85546875" customWidth="1"/>
  </cols>
  <sheetData>
    <row r="1" spans="1:3" ht="15.75" thickTop="1" x14ac:dyDescent="0.25">
      <c r="A1" s="62" t="s">
        <v>35</v>
      </c>
      <c r="B1" s="19" t="s">
        <v>96</v>
      </c>
      <c r="C1" s="22"/>
    </row>
    <row r="2" spans="1:3" x14ac:dyDescent="0.25">
      <c r="A2" s="63" t="s">
        <v>36</v>
      </c>
      <c r="B2" s="20" t="s">
        <v>97</v>
      </c>
      <c r="C2" s="22"/>
    </row>
    <row r="3" spans="1:3" x14ac:dyDescent="0.25">
      <c r="A3" s="63" t="s">
        <v>37</v>
      </c>
      <c r="B3" s="20" t="s">
        <v>98</v>
      </c>
      <c r="C3" s="22"/>
    </row>
    <row r="4" spans="1:3" x14ac:dyDescent="0.25">
      <c r="A4" s="63" t="s">
        <v>38</v>
      </c>
      <c r="B4" s="20" t="s">
        <v>99</v>
      </c>
      <c r="C4" s="22"/>
    </row>
    <row r="5" spans="1:3" x14ac:dyDescent="0.25">
      <c r="A5" s="63" t="s">
        <v>102</v>
      </c>
      <c r="B5" s="20" t="s">
        <v>103</v>
      </c>
      <c r="C5" s="22"/>
    </row>
    <row r="6" spans="1:3" x14ac:dyDescent="0.25">
      <c r="A6" s="63" t="s">
        <v>101</v>
      </c>
      <c r="B6" s="20" t="s">
        <v>104</v>
      </c>
      <c r="C6" s="22"/>
    </row>
    <row r="7" spans="1:3" x14ac:dyDescent="0.25">
      <c r="A7" s="63" t="s">
        <v>39</v>
      </c>
      <c r="B7" s="20" t="s">
        <v>40</v>
      </c>
      <c r="C7" s="22"/>
    </row>
    <row r="8" spans="1:3" x14ac:dyDescent="0.25">
      <c r="A8" s="63" t="s">
        <v>41</v>
      </c>
      <c r="B8" s="20" t="s">
        <v>42</v>
      </c>
      <c r="C8" s="22"/>
    </row>
    <row r="9" spans="1:3" x14ac:dyDescent="0.25">
      <c r="A9" s="63" t="s">
        <v>43</v>
      </c>
      <c r="B9" s="20" t="s">
        <v>44</v>
      </c>
      <c r="C9" s="22"/>
    </row>
    <row r="10" spans="1:3" x14ac:dyDescent="0.25">
      <c r="A10" s="63" t="s">
        <v>45</v>
      </c>
      <c r="B10" s="20" t="s">
        <v>46</v>
      </c>
      <c r="C10" s="22"/>
    </row>
    <row r="11" spans="1:3" x14ac:dyDescent="0.25">
      <c r="A11" s="63" t="s">
        <v>47</v>
      </c>
      <c r="B11" s="20" t="s">
        <v>48</v>
      </c>
      <c r="C11" s="22"/>
    </row>
    <row r="12" spans="1:3" x14ac:dyDescent="0.25">
      <c r="A12" s="63" t="s">
        <v>49</v>
      </c>
      <c r="B12" s="20" t="s">
        <v>50</v>
      </c>
      <c r="C12" s="22"/>
    </row>
    <row r="13" spans="1:3" x14ac:dyDescent="0.25">
      <c r="A13" s="63" t="s">
        <v>51</v>
      </c>
      <c r="B13" s="20" t="s">
        <v>52</v>
      </c>
      <c r="C13" s="22"/>
    </row>
    <row r="14" spans="1:3" x14ac:dyDescent="0.25">
      <c r="A14" s="63" t="s">
        <v>53</v>
      </c>
      <c r="B14" s="20" t="s">
        <v>54</v>
      </c>
      <c r="C14" s="22"/>
    </row>
    <row r="15" spans="1:3" x14ac:dyDescent="0.25">
      <c r="A15" s="63" t="s">
        <v>105</v>
      </c>
      <c r="B15" s="20" t="s">
        <v>95</v>
      </c>
      <c r="C15" s="22"/>
    </row>
    <row r="16" spans="1:3" x14ac:dyDescent="0.25">
      <c r="A16" s="63" t="s">
        <v>55</v>
      </c>
      <c r="B16" s="20" t="s">
        <v>56</v>
      </c>
      <c r="C16" s="22"/>
    </row>
    <row r="17" spans="1:3" x14ac:dyDescent="0.25">
      <c r="A17" s="63" t="s">
        <v>57</v>
      </c>
      <c r="B17" s="20" t="s">
        <v>58</v>
      </c>
      <c r="C17" s="22"/>
    </row>
    <row r="18" spans="1:3" x14ac:dyDescent="0.25">
      <c r="A18" s="63" t="s">
        <v>59</v>
      </c>
      <c r="B18" s="20" t="s">
        <v>60</v>
      </c>
      <c r="C18" s="22"/>
    </row>
    <row r="19" spans="1:3" x14ac:dyDescent="0.25">
      <c r="A19" s="63" t="s">
        <v>61</v>
      </c>
      <c r="B19" s="20" t="s">
        <v>62</v>
      </c>
      <c r="C19" s="22"/>
    </row>
    <row r="20" spans="1:3" x14ac:dyDescent="0.25">
      <c r="A20" s="63" t="s">
        <v>63</v>
      </c>
      <c r="B20" s="20" t="s">
        <v>64</v>
      </c>
      <c r="C20" s="22"/>
    </row>
    <row r="21" spans="1:3" x14ac:dyDescent="0.25">
      <c r="A21" s="63" t="s">
        <v>65</v>
      </c>
      <c r="B21" s="20" t="s">
        <v>66</v>
      </c>
      <c r="C21" s="22"/>
    </row>
    <row r="22" spans="1:3" x14ac:dyDescent="0.25">
      <c r="A22" s="63" t="s">
        <v>67</v>
      </c>
      <c r="B22" s="20" t="s">
        <v>68</v>
      </c>
      <c r="C22" s="22"/>
    </row>
    <row r="23" spans="1:3" x14ac:dyDescent="0.25">
      <c r="A23" s="63" t="s">
        <v>69</v>
      </c>
      <c r="B23" s="20" t="s">
        <v>70</v>
      </c>
      <c r="C23" s="22"/>
    </row>
    <row r="24" spans="1:3" x14ac:dyDescent="0.25">
      <c r="A24" s="63" t="s">
        <v>71</v>
      </c>
      <c r="B24" s="20" t="s">
        <v>72</v>
      </c>
      <c r="C24" s="22"/>
    </row>
    <row r="25" spans="1:3" x14ac:dyDescent="0.25">
      <c r="A25" s="63" t="s">
        <v>73</v>
      </c>
      <c r="B25" s="20" t="s">
        <v>74</v>
      </c>
      <c r="C25" s="22"/>
    </row>
    <row r="26" spans="1:3" x14ac:dyDescent="0.25">
      <c r="A26" s="63" t="s">
        <v>75</v>
      </c>
      <c r="B26" s="20" t="s">
        <v>76</v>
      </c>
      <c r="C26" s="22"/>
    </row>
    <row r="27" spans="1:3" x14ac:dyDescent="0.25">
      <c r="A27" s="63" t="s">
        <v>77</v>
      </c>
      <c r="B27" s="20" t="s">
        <v>78</v>
      </c>
    </row>
    <row r="28" spans="1:3" x14ac:dyDescent="0.25">
      <c r="A28" s="63" t="s">
        <v>79</v>
      </c>
      <c r="B28" s="20" t="s">
        <v>80</v>
      </c>
    </row>
    <row r="29" spans="1:3" x14ac:dyDescent="0.25">
      <c r="A29" s="63" t="s">
        <v>81</v>
      </c>
      <c r="B29" s="20" t="s">
        <v>82</v>
      </c>
    </row>
    <row r="30" spans="1:3" x14ac:dyDescent="0.25">
      <c r="A30" s="63" t="s">
        <v>83</v>
      </c>
      <c r="B30" s="20" t="s">
        <v>84</v>
      </c>
    </row>
    <row r="31" spans="1:3" x14ac:dyDescent="0.25">
      <c r="A31" s="63" t="s">
        <v>85</v>
      </c>
      <c r="B31" s="20" t="s">
        <v>86</v>
      </c>
    </row>
    <row r="32" spans="1:3" x14ac:dyDescent="0.25">
      <c r="A32" s="63" t="s">
        <v>87</v>
      </c>
      <c r="B32" s="20" t="s">
        <v>88</v>
      </c>
    </row>
    <row r="33" spans="1:2" x14ac:dyDescent="0.25">
      <c r="A33" s="63" t="s">
        <v>89</v>
      </c>
      <c r="B33" s="20" t="s">
        <v>90</v>
      </c>
    </row>
    <row r="34" spans="1:2" x14ac:dyDescent="0.25">
      <c r="A34" s="63" t="s">
        <v>91</v>
      </c>
      <c r="B34" s="20" t="s">
        <v>92</v>
      </c>
    </row>
    <row r="35" spans="1:2" ht="15.75" thickBot="1" x14ac:dyDescent="0.3">
      <c r="A35" s="64" t="s">
        <v>93</v>
      </c>
      <c r="B35" s="21" t="s">
        <v>94</v>
      </c>
    </row>
    <row r="36" spans="1:2"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7" customWidth="1"/>
    <col min="2" max="2" width="4.42578125" style="7" customWidth="1"/>
    <col min="3" max="3" width="10.5703125" style="7" customWidth="1"/>
    <col min="4" max="5" width="10" style="7" customWidth="1"/>
    <col min="6" max="6" width="74.140625" style="7" customWidth="1"/>
    <col min="7" max="7" width="9" style="8" customWidth="1"/>
    <col min="8" max="8" width="13" style="8" customWidth="1"/>
    <col min="9" max="10" width="9" style="8" customWidth="1"/>
    <col min="11" max="12" width="12.85546875" style="8" customWidth="1"/>
    <col min="13" max="16384" width="9.140625" style="7"/>
  </cols>
  <sheetData>
    <row r="1" spans="1:12" s="1" customFormat="1" ht="13.5" customHeight="1" thickBot="1" x14ac:dyDescent="0.3">
      <c r="A1" s="61" t="s">
        <v>7</v>
      </c>
      <c r="B1" s="75"/>
      <c r="C1" s="33"/>
      <c r="D1" s="41"/>
      <c r="E1" s="34"/>
      <c r="F1" s="36"/>
      <c r="G1" s="34"/>
      <c r="H1" s="39"/>
      <c r="I1" s="34"/>
      <c r="J1" s="65" t="str">
        <f>IF(I1=0,"",I1*H1)</f>
        <v/>
      </c>
      <c r="K1" s="40"/>
      <c r="L1" s="60">
        <f>ROUND((ROUND(H1,3))*(ROUND(K1,2)),2)</f>
        <v>0</v>
      </c>
    </row>
    <row r="2" spans="1:12" s="1" customFormat="1" ht="12.75" customHeight="1" x14ac:dyDescent="0.25">
      <c r="A2" s="61" t="s">
        <v>6</v>
      </c>
      <c r="B2" s="11"/>
      <c r="F2" s="37"/>
      <c r="G2" s="5"/>
      <c r="H2" s="5"/>
      <c r="I2" s="5"/>
      <c r="J2" s="5"/>
      <c r="K2" s="5"/>
      <c r="L2" s="12"/>
    </row>
    <row r="3" spans="1:12" s="1" customFormat="1" ht="12.75" customHeight="1" x14ac:dyDescent="0.25">
      <c r="A3" s="61" t="s">
        <v>8</v>
      </c>
      <c r="B3" s="11"/>
      <c r="F3" s="35"/>
      <c r="G3" s="5"/>
      <c r="H3" s="5"/>
      <c r="I3" s="5"/>
      <c r="J3" s="5"/>
      <c r="K3" s="5"/>
      <c r="L3" s="12"/>
    </row>
    <row r="4" spans="1:12" s="1" customFormat="1" ht="18" customHeight="1" thickBot="1" x14ac:dyDescent="0.3">
      <c r="A4" s="61" t="s">
        <v>9</v>
      </c>
      <c r="B4" s="13"/>
      <c r="C4" s="9"/>
      <c r="D4" s="9"/>
      <c r="E4" s="9"/>
      <c r="F4" s="38"/>
      <c r="G4" s="6"/>
      <c r="H4" s="6"/>
      <c r="I4" s="6"/>
      <c r="J4" s="6"/>
      <c r="K4" s="6"/>
      <c r="L4" s="14"/>
    </row>
    <row r="5" spans="1:12" s="1" customFormat="1" ht="48" customHeight="1" thickBot="1" x14ac:dyDescent="0.3">
      <c r="F5" s="15"/>
      <c r="G5" s="5"/>
      <c r="H5" s="5"/>
      <c r="I5" s="5"/>
      <c r="J5" s="5"/>
      <c r="K5" s="5"/>
      <c r="L5" s="6"/>
    </row>
    <row r="6" spans="1:12" s="1" customFormat="1" ht="12.75" thickBot="1" x14ac:dyDescent="0.3">
      <c r="A6" s="1" t="s">
        <v>34</v>
      </c>
      <c r="B6" s="16" t="s">
        <v>21</v>
      </c>
      <c r="C6" s="17"/>
      <c r="D6" s="3"/>
      <c r="E6" s="3"/>
      <c r="F6" s="3"/>
      <c r="G6" s="17"/>
      <c r="H6" s="17"/>
      <c r="I6" s="17"/>
      <c r="J6" s="17"/>
      <c r="K6" s="17"/>
      <c r="L6" s="18"/>
    </row>
    <row r="7" spans="1:12" s="1" customFormat="1" ht="12" thickBot="1" x14ac:dyDescent="0.3">
      <c r="G7" s="5"/>
      <c r="H7" s="5"/>
      <c r="I7" s="5"/>
      <c r="J7" s="5"/>
      <c r="K7" s="5"/>
      <c r="L7" s="5"/>
    </row>
    <row r="8" spans="1:12" s="1" customFormat="1" ht="15" customHeight="1" thickBot="1" x14ac:dyDescent="0.3">
      <c r="A8" s="1" t="s">
        <v>31</v>
      </c>
      <c r="B8" s="29" t="s">
        <v>20</v>
      </c>
      <c r="C8" s="51"/>
      <c r="D8" s="2"/>
      <c r="E8" s="2"/>
      <c r="F8" s="53"/>
      <c r="G8" s="4"/>
      <c r="H8" s="4"/>
      <c r="I8" s="4"/>
      <c r="J8" s="4"/>
      <c r="K8" s="4"/>
      <c r="L8" s="10"/>
    </row>
    <row r="9" spans="1:12" s="1" customFormat="1" x14ac:dyDescent="0.25">
      <c r="G9" s="5"/>
      <c r="H9" s="5"/>
      <c r="I9" s="5"/>
      <c r="J9" s="5"/>
      <c r="K9" s="5"/>
      <c r="L9" s="5"/>
    </row>
    <row r="10" spans="1:12" s="1" customFormat="1" x14ac:dyDescent="0.25">
      <c r="G10" s="5"/>
      <c r="H10" s="5"/>
      <c r="I10" s="5"/>
      <c r="J10" s="5"/>
      <c r="K10" s="5"/>
      <c r="L10" s="5"/>
    </row>
    <row r="11" spans="1:12" s="1" customFormat="1" x14ac:dyDescent="0.25">
      <c r="G11" s="5"/>
      <c r="H11" s="5"/>
      <c r="I11" s="5"/>
      <c r="J11" s="5"/>
      <c r="K11" s="5"/>
      <c r="L11" s="5"/>
    </row>
    <row r="12" spans="1:12" s="1" customFormat="1" x14ac:dyDescent="0.25">
      <c r="G12" s="5"/>
      <c r="H12" s="5"/>
      <c r="I12" s="5"/>
      <c r="J12" s="5"/>
      <c r="K12" s="5"/>
      <c r="L12" s="5"/>
    </row>
    <row r="13" spans="1:12" s="1" customFormat="1" x14ac:dyDescent="0.25">
      <c r="G13" s="5"/>
      <c r="H13" s="5"/>
      <c r="I13" s="5"/>
      <c r="J13" s="5"/>
      <c r="K13" s="5"/>
      <c r="L13" s="5"/>
    </row>
    <row r="14" spans="1:12" s="1" customFormat="1" x14ac:dyDescent="0.25">
      <c r="G14" s="5"/>
      <c r="H14" s="5"/>
      <c r="I14" s="5"/>
      <c r="J14" s="5"/>
      <c r="K14" s="5"/>
      <c r="L14" s="5"/>
    </row>
    <row r="15" spans="1:12" s="1" customFormat="1" x14ac:dyDescent="0.25">
      <c r="G15" s="5"/>
      <c r="H15" s="5"/>
      <c r="I15" s="5"/>
      <c r="J15" s="5"/>
      <c r="K15" s="5"/>
      <c r="L15" s="5"/>
    </row>
    <row r="16" spans="1:12" s="1" customFormat="1" x14ac:dyDescent="0.25">
      <c r="G16" s="5"/>
      <c r="H16" s="5"/>
      <c r="I16" s="5"/>
      <c r="J16" s="5"/>
      <c r="K16" s="5"/>
      <c r="L16" s="5"/>
    </row>
    <row r="17" spans="7:12" s="1" customFormat="1" x14ac:dyDescent="0.25">
      <c r="G17" s="5"/>
      <c r="H17" s="5"/>
      <c r="I17" s="5"/>
      <c r="J17" s="5"/>
      <c r="K17" s="5"/>
      <c r="L17" s="5"/>
    </row>
    <row r="18" spans="7:12" s="1" customFormat="1" x14ac:dyDescent="0.25">
      <c r="G18" s="5"/>
      <c r="H18" s="5"/>
      <c r="I18" s="5"/>
      <c r="J18" s="5"/>
      <c r="K18" s="5"/>
      <c r="L18" s="5"/>
    </row>
    <row r="19" spans="7:12" s="1" customFormat="1" x14ac:dyDescent="0.25">
      <c r="G19" s="5"/>
      <c r="H19" s="5"/>
      <c r="I19" s="5"/>
      <c r="J19" s="5"/>
      <c r="K19" s="5"/>
      <c r="L19" s="5"/>
    </row>
    <row r="20" spans="7:12" s="1" customFormat="1" x14ac:dyDescent="0.25">
      <c r="G20" s="5"/>
      <c r="H20" s="5"/>
      <c r="I20" s="5"/>
      <c r="J20" s="5"/>
      <c r="K20" s="5"/>
      <c r="L20" s="5"/>
    </row>
    <row r="21" spans="7:12" s="1" customFormat="1" x14ac:dyDescent="0.25">
      <c r="G21" s="5"/>
      <c r="H21" s="5"/>
      <c r="I21" s="5"/>
      <c r="J21" s="5"/>
      <c r="K21" s="5"/>
      <c r="L21" s="5"/>
    </row>
    <row r="22" spans="7:12" s="1" customFormat="1" x14ac:dyDescent="0.25">
      <c r="G22" s="5"/>
      <c r="H22" s="5"/>
      <c r="I22" s="5"/>
      <c r="J22" s="5"/>
      <c r="K22" s="5"/>
      <c r="L22" s="5"/>
    </row>
  </sheetData>
  <conditionalFormatting sqref="C1">
    <cfRule type="expression" dxfId="13" priority="16">
      <formula>C1=""</formula>
    </cfRule>
  </conditionalFormatting>
  <conditionalFormatting sqref="E1">
    <cfRule type="expression" dxfId="12" priority="15">
      <formula>E1=""</formula>
    </cfRule>
  </conditionalFormatting>
  <conditionalFormatting sqref="F1">
    <cfRule type="expression" dxfId="11" priority="14">
      <formula>F1=""</formula>
    </cfRule>
  </conditionalFormatting>
  <conditionalFormatting sqref="F2">
    <cfRule type="expression" dxfId="10" priority="13">
      <formula>F2=""</formula>
    </cfRule>
  </conditionalFormatting>
  <conditionalFormatting sqref="F3">
    <cfRule type="expression" dxfId="9" priority="12">
      <formula>F3=""</formula>
    </cfRule>
  </conditionalFormatting>
  <conditionalFormatting sqref="F4">
    <cfRule type="expression" dxfId="8" priority="11">
      <formula>F4=""</formula>
    </cfRule>
  </conditionalFormatting>
  <conditionalFormatting sqref="G1">
    <cfRule type="expression" dxfId="7" priority="10">
      <formula>G1=""</formula>
    </cfRule>
  </conditionalFormatting>
  <conditionalFormatting sqref="H1">
    <cfRule type="expression" dxfId="6" priority="9">
      <formula>H1=""</formula>
    </cfRule>
  </conditionalFormatting>
  <conditionalFormatting sqref="I1">
    <cfRule type="expression" dxfId="5" priority="8">
      <formula>I1=""</formula>
    </cfRule>
  </conditionalFormatting>
  <conditionalFormatting sqref="J1">
    <cfRule type="expression" dxfId="4" priority="7">
      <formula>J1=""</formula>
    </cfRule>
  </conditionalFormatting>
  <conditionalFormatting sqref="K1">
    <cfRule type="expression" dxfId="3" priority="6">
      <formula>K1=""</formula>
    </cfRule>
  </conditionalFormatting>
  <conditionalFormatting sqref="D1">
    <cfRule type="expression" dxfId="2" priority="3">
      <formula>D1=""</formula>
    </cfRule>
  </conditionalFormatting>
  <conditionalFormatting sqref="F8">
    <cfRule type="expression" dxfId="1" priority="2">
      <formula>F8="Doplnit název dílu a číslo dílu ve sloupci C"</formula>
    </cfRule>
  </conditionalFormatting>
  <conditionalFormatting sqref="C8">
    <cfRule type="expression" dxfId="0" priority="1">
      <formula>C8=""</formula>
    </cfRule>
  </conditionalFormatting>
  <dataValidations count="5">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 type="list" allowBlank="1" showInputMessage="1" showErrorMessage="1" sqref="D1" xr:uid="{00000000-0002-0000-02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SO 2302</vt:lpstr>
      <vt:lpstr>Kategorie monitoringu</vt:lpstr>
      <vt:lpstr>hide</vt:lpstr>
      <vt:lpstr>'SO 2302'!Názvy_tisku</vt:lpstr>
      <vt:lpstr>'SO 2302'!Oblast_tisku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Jakubec Jiří</cp:lastModifiedBy>
  <cp:lastPrinted>2018-06-27T08:11:53Z</cp:lastPrinted>
  <dcterms:created xsi:type="dcterms:W3CDTF">2015-03-16T09:47:49Z</dcterms:created>
  <dcterms:modified xsi:type="dcterms:W3CDTF">2023-05-10T15:14:25Z</dcterms:modified>
</cp:coreProperties>
</file>